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https://gruppofsitaliane-my.sharepoint.com/personal/6116017_fercredit_com/Documents/Desktop/Variazioni Procedura Ec. Fin. Ferservizi per Indici percentuali/"/>
    </mc:Choice>
  </mc:AlternateContent>
  <xr:revisionPtr revIDLastSave="57" documentId="13_ncr:1_{F5A49B25-96A4-4987-B36B-9DC0F65F608B}" xr6:coauthVersionLast="47" xr6:coauthVersionMax="47" xr10:uidLastSave="{A1BD3B31-60CE-444F-B76D-099E1952025D}"/>
  <bookViews>
    <workbookView xWindow="-108" yWindow="-108" windowWidth="23256" windowHeight="12576" xr2:uid="{00000000-000D-0000-FFFF-FFFF00000000}"/>
  </bookViews>
  <sheets>
    <sheet name="Esempio PSF - Indici Criterio 1" sheetId="1" r:id="rId1"/>
    <sheet name="Esempio PSF - Indici Criterio 2" sheetId="4" r:id="rId2"/>
    <sheet name="Esempio di calcolo PSFM" sheetId="6" r:id="rId3"/>
  </sheets>
  <definedNames>
    <definedName name="_xlnm.Print_Area" localSheetId="2">'Esempio di calcolo PSFM'!$A$1:$J$51</definedName>
    <definedName name="_xlnm.Print_Area" localSheetId="0">'Esempio PSF - Indici Criterio 1'!$A$1:$AA$77</definedName>
    <definedName name="_xlnm.Print_Area" localSheetId="1">'Esempio PSF - Indici Criterio 2'!$B$1:$Y$75</definedName>
    <definedName name="_xlnm.Print_Titles" localSheetId="0">'Esempio PSF - Indici Criterio 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6" l="1"/>
  <c r="F37" i="6" l="1"/>
  <c r="F38" i="6"/>
  <c r="F39" i="6" l="1"/>
  <c r="D44" i="6" l="1"/>
  <c r="D45" i="6" s="1"/>
  <c r="D48" i="6" s="1"/>
  <c r="J70" i="4"/>
  <c r="F70" i="4"/>
  <c r="E70" i="4"/>
  <c r="D70" i="4"/>
  <c r="J69" i="4"/>
  <c r="F69" i="4"/>
  <c r="E69" i="4"/>
  <c r="D69" i="4"/>
  <c r="J68" i="4"/>
  <c r="F68" i="4"/>
  <c r="E68" i="4"/>
  <c r="D68" i="4"/>
  <c r="J67" i="4"/>
  <c r="F67" i="4"/>
  <c r="E67" i="4"/>
  <c r="D67" i="4"/>
  <c r="J66" i="4"/>
  <c r="F66" i="4"/>
  <c r="E66" i="4"/>
  <c r="D66" i="4"/>
  <c r="J65" i="4"/>
  <c r="F65" i="4"/>
  <c r="E65" i="4"/>
  <c r="D65" i="4"/>
  <c r="J64" i="4"/>
  <c r="F64" i="4"/>
  <c r="E64" i="4"/>
  <c r="D64" i="4"/>
  <c r="J63" i="4"/>
  <c r="F63" i="4"/>
  <c r="E63" i="4"/>
  <c r="D63" i="4"/>
  <c r="N32" i="4"/>
  <c r="N31" i="4"/>
  <c r="N30" i="4"/>
  <c r="N29" i="4"/>
  <c r="N28" i="4"/>
  <c r="N27" i="4"/>
  <c r="N26" i="4"/>
  <c r="N25" i="4"/>
  <c r="D64" i="1"/>
  <c r="D65" i="1"/>
  <c r="D66" i="1"/>
  <c r="D67" i="1"/>
  <c r="D68" i="1"/>
  <c r="D69" i="1"/>
  <c r="D70" i="1"/>
  <c r="D63" i="1"/>
  <c r="E64" i="1"/>
  <c r="E65" i="1"/>
  <c r="E66" i="1"/>
  <c r="E67" i="1"/>
  <c r="E68" i="1"/>
  <c r="E69" i="1"/>
  <c r="E70" i="1"/>
  <c r="E63" i="1"/>
  <c r="F64" i="1"/>
  <c r="J64" i="1"/>
  <c r="F65" i="1"/>
  <c r="J65" i="1"/>
  <c r="F66" i="1"/>
  <c r="J66" i="1"/>
  <c r="F67" i="1"/>
  <c r="J67" i="1"/>
  <c r="F68" i="1"/>
  <c r="J68" i="1"/>
  <c r="F69" i="1"/>
  <c r="J69" i="1"/>
  <c r="F70" i="1"/>
  <c r="J70" i="1"/>
  <c r="J63" i="1"/>
  <c r="F63" i="1"/>
  <c r="N66" i="4" l="1"/>
  <c r="R66" i="4" s="1"/>
  <c r="N68" i="4"/>
  <c r="R68" i="4" s="1"/>
  <c r="N70" i="4"/>
  <c r="R70" i="4" s="1"/>
  <c r="N69" i="4"/>
  <c r="R69" i="4" s="1"/>
  <c r="N67" i="4"/>
  <c r="R67" i="4" s="1"/>
  <c r="N65" i="4"/>
  <c r="R65" i="4" s="1"/>
  <c r="N64" i="4"/>
  <c r="R64" i="4" s="1"/>
  <c r="N63" i="4"/>
  <c r="R63" i="4" s="1"/>
  <c r="V70" i="4" l="1"/>
  <c r="N70" i="1" l="1"/>
  <c r="R70" i="1" s="1"/>
  <c r="N69" i="1"/>
  <c r="R69" i="1" s="1"/>
  <c r="N68" i="1"/>
  <c r="R68" i="1" s="1"/>
  <c r="N67" i="1"/>
  <c r="R67" i="1" s="1"/>
  <c r="N66" i="1"/>
  <c r="R66" i="1" s="1"/>
  <c r="N65" i="1"/>
  <c r="R65" i="1" s="1"/>
  <c r="N64" i="1"/>
  <c r="R64" i="1" s="1"/>
  <c r="N63" i="1"/>
  <c r="R63" i="1" s="1"/>
  <c r="N33" i="1"/>
  <c r="N32" i="1"/>
  <c r="N31" i="1"/>
  <c r="N30" i="1"/>
  <c r="N29" i="1"/>
  <c r="N28" i="1"/>
  <c r="N27" i="1"/>
  <c r="N26" i="1"/>
  <c r="V70" i="1" l="1"/>
</calcChain>
</file>

<file path=xl/sharedStrings.xml><?xml version="1.0" encoding="utf-8"?>
<sst xmlns="http://schemas.openxmlformats.org/spreadsheetml/2006/main" count="127" uniqueCount="76">
  <si>
    <t>Procedura per la valutazione economico finanziaria di un operatore economico</t>
  </si>
  <si>
    <t>Modalità di calcolo del Punteggio Sintetico Finale (PSF) - Criterio 1</t>
  </si>
  <si>
    <t>I)</t>
  </si>
  <si>
    <r>
      <rPr>
        <sz val="11"/>
        <rFont val="Tahoma"/>
        <family val="2"/>
      </rPr>
      <t xml:space="preserve">L'Operatore Economico calcola gli indicatori di cui al punto II.3.1 (Indici d'Impresa - Criterio 1) della Procedura di Valutazione Economico Finanziaria, in base ai criteri previsti ai punti II.1 (Criteri della Valutazione) e II.2 (Condizione Preliminari) della stessa procedura. </t>
    </r>
    <r>
      <rPr>
        <sz val="11"/>
        <color theme="1"/>
        <rFont val="Tahoma"/>
        <family val="2"/>
      </rPr>
      <t xml:space="preserve">
I risultati teorici sono indicati nella colonna A delle tabelle seguenti. </t>
    </r>
  </si>
  <si>
    <t>II)</t>
  </si>
  <si>
    <t>L'Operatore Economico confronta i valori di cui al punto I) con i corrispondenti indici medi riferiti allo specifico Sistema di Qualificazione o alla Procedura Negoziale, resi disponibili da Ferservizi sul proprio sito internet o identificati nel bando di gara (INME - colonna B). 
L' Operatore Economico calcola per ciascuno degli otto indici il rapporto tra l'indice di impresa ed il valore medio INME. 
Il valore teorico dei rapporti tra gli indici di impresa ed i valori medi sono evidenziati nella colonna C (RIM).</t>
  </si>
  <si>
    <t>A</t>
  </si>
  <si>
    <t>B</t>
  </si>
  <si>
    <t>Indici di bilancio - Criterio 1</t>
  </si>
  <si>
    <t>R.O.A.</t>
  </si>
  <si>
    <t>Cash flow / Totale Attivo</t>
  </si>
  <si>
    <t>Liquidita' corrente</t>
  </si>
  <si>
    <t>Patrimonio netto / Debiti</t>
  </si>
  <si>
    <t>Copertura delle Immobilizzazioni</t>
  </si>
  <si>
    <t>Debiti tributari e previdenziali / Totale attivo</t>
  </si>
  <si>
    <t>Indebitamento Bancario</t>
  </si>
  <si>
    <t>Oneri finanziari / Ricavi</t>
  </si>
  <si>
    <t>III)</t>
  </si>
  <si>
    <t>L' Operatore Economico associa a ciascuno degli otto inidici un punteggio comparativo che varia in funzione del valore assunto dal rapporto tra l'indice di impresa ed il corrispondente indice medio. Il punteggio comparativo varia da 1 (minimo) a 5 (massimo) e viene assegnato in base alle due scale di valori indicate al punto II.5 della citata Procedura, delle quali viene di seguito fornita una rappresentazione grafica.
Il primo grafico descrive i criteri di assegnazone dei punteggi comparativi per i primi 5 indici di bilancio (II.5.1 A Progressione Crescente). Il secondo vale invece per gli ultimi 3 (II.5.2 A Progressione Decrescente).</t>
  </si>
  <si>
    <t xml:space="preserve"> Limiti di fascia</t>
  </si>
  <si>
    <r>
      <t xml:space="preserve"> Punteggio Comparativo</t>
    </r>
    <r>
      <rPr>
        <sz val="10"/>
        <color theme="1"/>
        <rFont val="Tahoma"/>
        <family val="2"/>
      </rPr>
      <t xml:space="preserve"> </t>
    </r>
    <r>
      <rPr>
        <b/>
        <sz val="10"/>
        <color theme="1"/>
        <rFont val="Tahoma"/>
        <family val="2"/>
      </rPr>
      <t>(indici da nr. 1 a nr. 5)</t>
    </r>
  </si>
  <si>
    <r>
      <t xml:space="preserve"> Punteggio Comparativo </t>
    </r>
    <r>
      <rPr>
        <b/>
        <sz val="10"/>
        <color theme="1"/>
        <rFont val="Tahoma"/>
        <family val="2"/>
      </rPr>
      <t>(indici da nr. 6 a nr. 8)</t>
    </r>
  </si>
  <si>
    <t>IV)</t>
  </si>
  <si>
    <t>Dopo aver calcolato i punteggi comparativi in base a quanto indicato al precedente punto III, l'Operatore Economico somma gli otto valori ottenuti e determina il proprio PSF, confrontandolo poi con il livello della soglia minima di accettabilità (S1) prevista dalla Normativa del Sistema di Qualificazione o dal bando della Procedura Negoziale.
Per valori del PSF uguali o superiori al livello della soglia minima S1, l'Operatore Economico sarà giudicato idoneo sotto il profilo dell'affidabilità economico finanziaria (Cfr. Punto II.8 Criteri di Valutazione - Procedura di Valutazione Economico Finanziaria).</t>
  </si>
  <si>
    <t>D</t>
  </si>
  <si>
    <t>E</t>
  </si>
  <si>
    <t>Punteggi comparativi</t>
  </si>
  <si>
    <t>P. Sintetico Finale</t>
  </si>
  <si>
    <t>PSF</t>
  </si>
  <si>
    <t>Valore Soglia  - S1</t>
  </si>
  <si>
    <t>Esito Verifica</t>
  </si>
  <si>
    <t>Positivo</t>
  </si>
  <si>
    <t>Modalità di calcolo del Punteggio Sintetico Finale (PSF) - Criterio 2</t>
  </si>
  <si>
    <t xml:space="preserve">L'Operatore Economico calcola gli indicatori di cui al punto II.3.2 (Indici d'Impresa - Criterio 2) della Procedura di Valutazione Economico Finanziaria, in base ai criteri previsti ai punti II.1 (Criteri della Valutazione) e II.2 (Criteri Preliminari) della stessa procedura. 
I risultati teorici sono indicati nella colonna A delle tabelle seguenti. </t>
  </si>
  <si>
    <t>Indici di bilancio - Criterio 2</t>
  </si>
  <si>
    <t>Ricavi / Totale Attivo</t>
  </si>
  <si>
    <t>Grado di liquidità dell'attivo</t>
  </si>
  <si>
    <t>Esigibilità del passivo</t>
  </si>
  <si>
    <t>Costo del personale / Ricavi</t>
  </si>
  <si>
    <r>
      <t xml:space="preserve">Punteggio Comparativo
</t>
    </r>
    <r>
      <rPr>
        <b/>
        <sz val="10"/>
        <color theme="1"/>
        <rFont val="Tahoma"/>
        <family val="2"/>
      </rPr>
      <t>(indici da nr. 1 a nr. 5)</t>
    </r>
  </si>
  <si>
    <r>
      <t xml:space="preserve">Punteggio Comparativo
</t>
    </r>
    <r>
      <rPr>
        <b/>
        <sz val="10"/>
        <color theme="1"/>
        <rFont val="Tahoma"/>
        <family val="2"/>
      </rPr>
      <t>(indici da nr. 6 a nr. 8)</t>
    </r>
  </si>
  <si>
    <t>Procedura per la valutazione economico finanziaria di un Operatore Economico</t>
  </si>
  <si>
    <t>Tabella 5</t>
  </si>
  <si>
    <t>Valori PSF Annualità N-1 ed N-2</t>
  </si>
  <si>
    <t>Annualità N-1</t>
  </si>
  <si>
    <t>Annualità N-2</t>
  </si>
  <si>
    <t>PSF ≥ 18</t>
  </si>
  <si>
    <t>PSF 24 ÷ 31</t>
  </si>
  <si>
    <t>PSF 32 ÷ 40</t>
  </si>
  <si>
    <t>Esempio</t>
  </si>
  <si>
    <t>Anno di bilancio</t>
  </si>
  <si>
    <t>Annualità</t>
  </si>
  <si>
    <t>In valutazione</t>
  </si>
  <si>
    <t>N-1</t>
  </si>
  <si>
    <t>N-2</t>
  </si>
  <si>
    <t>a)</t>
  </si>
  <si>
    <t>Determinazione del PM</t>
  </si>
  <si>
    <t>Punteggi da Tab. 5</t>
  </si>
  <si>
    <t>PM</t>
  </si>
  <si>
    <t>b)</t>
  </si>
  <si>
    <t>Determinazione del PSFM</t>
  </si>
  <si>
    <t>PSFM</t>
  </si>
  <si>
    <t>Per valori del PSFM uguali o superiori al livello della soglia minima S1, l'Operatore Economico sarà giudicato idoneo sotto il profilo dell'affidabilità economico finanziaria (Cfr. Punto II.8 Criteri di Valutazione - Procedura di Valutazione Economico Finanziaria).</t>
  </si>
  <si>
    <t>Indici di Impresa 
%</t>
  </si>
  <si>
    <t>Rapporto RIM
%</t>
  </si>
  <si>
    <t>Indici Medi SQ (INME)
%</t>
  </si>
  <si>
    <t xml:space="preserve">C= A/B </t>
  </si>
  <si>
    <t>C= A/B</t>
  </si>
  <si>
    <t>Modalità di calcolo del Punteggio Sintetico Finale di Mantenimento (PSFM) di cui al punto II.6.2  della Procedura di Valutazione Economico Finanziaria</t>
  </si>
  <si>
    <t>L'Operatore Economico (OE) determina il Punteggio Sintetico Finale di Mantenimento (PSFM) quando il livello del PSF riferito all’annualità in valutazione risulti inferiore alla Soglia Minima di Accettabilità Economico Finanziaria S1 (punto II.7).</t>
  </si>
  <si>
    <t xml:space="preserve">Il PSFM si ottiene sommando al PSF dell'annualità in valutazione il Punteggio di Mantenimento (PM) .
Il Punteggio di Mantenimento (PM) varia da 0 a 4 ed è determinato attribuendo un punteggio a ciascuna delle annualità N-1 e N-2, secondo i criteri indicati nella tabella 5 di cui al punto II.6.2 della Procedura di Valutazione Economico Finanziaria.
</t>
  </si>
  <si>
    <t>Punteggio di Mantenimento (PM)</t>
  </si>
  <si>
    <t>La somma dei due punteggi rilevati dalla tabella costituisce il Punteggio di Mantenimento che andrà a sua volta aggiunto al PSF conseguito nell'annualità in valutazione (N) per ottenere il valore finale del PSFM.</t>
  </si>
  <si>
    <t>N-1 (2022)</t>
  </si>
  <si>
    <t>N-2 (2021)</t>
  </si>
  <si>
    <t>PSF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</si>
</sst>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Tahoma"/>
      <family val="2"/>
    </font>
    <font>
      <b/>
      <sz val="11"/>
      <color theme="1"/>
      <name val="Tahoma"/>
      <family val="2"/>
    </font>
    <font>
      <u/>
      <sz val="10"/>
      <color indexed="12"/>
      <name val="Arial"/>
      <family val="2"/>
    </font>
    <font>
      <b/>
      <sz val="10"/>
      <name val="Tahoma"/>
      <family val="2"/>
    </font>
    <font>
      <sz val="11"/>
      <name val="Tahoma"/>
      <family val="2"/>
    </font>
    <font>
      <b/>
      <sz val="11"/>
      <name val="Tahoma"/>
      <family val="2"/>
    </font>
    <font>
      <sz val="11"/>
      <color indexed="9"/>
      <name val="Tahoma"/>
      <family val="2"/>
    </font>
    <font>
      <u/>
      <sz val="11"/>
      <color theme="2" tint="-0.749961851863155"/>
      <name val="Tahoma"/>
      <family val="2"/>
    </font>
    <font>
      <b/>
      <sz val="11"/>
      <color indexed="48"/>
      <name val="Tahoma"/>
      <family val="2"/>
    </font>
    <font>
      <u/>
      <sz val="11"/>
      <color indexed="12"/>
      <name val="Tahoma"/>
      <family val="2"/>
    </font>
    <font>
      <u/>
      <sz val="11"/>
      <color theme="2" tint="-0.749992370372631"/>
      <name val="Tahoma"/>
      <family val="2"/>
    </font>
    <font>
      <b/>
      <sz val="10"/>
      <color theme="1"/>
      <name val="Tahoma"/>
      <family val="2"/>
    </font>
    <font>
      <b/>
      <sz val="9"/>
      <color theme="1"/>
      <name val="Tahoma"/>
      <family val="2"/>
    </font>
    <font>
      <sz val="10"/>
      <color theme="1"/>
      <name val="Tahoma"/>
      <family val="2"/>
    </font>
    <font>
      <b/>
      <strike/>
      <sz val="10"/>
      <color rgb="FFFF0000"/>
      <name val="Tahoma"/>
      <family val="2"/>
    </font>
    <font>
      <sz val="11"/>
      <color rgb="FFFF0000"/>
      <name val="Tahoma"/>
      <family val="2"/>
    </font>
    <font>
      <b/>
      <sz val="11"/>
      <color rgb="FFFF0000"/>
      <name val="Tahoma"/>
      <family val="2"/>
    </font>
    <font>
      <strike/>
      <sz val="11"/>
      <color rgb="FFFF0000"/>
      <name val="Tahoma"/>
      <family val="2"/>
    </font>
    <font>
      <b/>
      <strike/>
      <sz val="11"/>
      <color rgb="FFFF0000"/>
      <name val="Tahoma"/>
      <family val="2"/>
    </font>
    <font>
      <sz val="12"/>
      <name val="Tahoma"/>
      <family val="2"/>
    </font>
    <font>
      <b/>
      <sz val="14"/>
      <name val="Tahoma"/>
      <family val="2"/>
    </font>
    <font>
      <sz val="14"/>
      <name val="Tahoma"/>
      <family val="2"/>
    </font>
    <font>
      <b/>
      <sz val="16"/>
      <name val="Tahoma"/>
      <family val="2"/>
    </font>
    <font>
      <sz val="16"/>
      <name val="Tahoma"/>
      <family val="2"/>
    </font>
    <font>
      <b/>
      <sz val="16"/>
      <color indexed="48"/>
      <name val="Tahoma"/>
      <family val="2"/>
    </font>
    <font>
      <sz val="12"/>
      <color theme="1"/>
      <name val="Tahoma"/>
      <family val="2"/>
    </font>
    <font>
      <sz val="14"/>
      <color theme="1"/>
      <name val="Tahoma"/>
      <family val="2"/>
    </font>
    <font>
      <strike/>
      <sz val="11"/>
      <name val="Tahoma"/>
      <family val="2"/>
    </font>
    <font>
      <b/>
      <strike/>
      <sz val="11"/>
      <name val="Tahoma"/>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33CC33"/>
        <bgColor indexed="64"/>
      </patternFill>
    </fill>
    <fill>
      <patternFill patternType="solid">
        <fgColor rgb="FF009900"/>
        <bgColor indexed="64"/>
      </patternFill>
    </fill>
    <fill>
      <patternFill patternType="solid">
        <fgColor rgb="FF66FF33"/>
        <bgColor indexed="64"/>
      </patternFill>
    </fill>
  </fills>
  <borders count="35">
    <border>
      <left/>
      <right/>
      <top/>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top/>
      <bottom/>
      <diagonal/>
    </border>
    <border>
      <left style="hair">
        <color theme="0" tint="-0.24994659260841701"/>
      </left>
      <right style="hair">
        <color theme="0" tint="-0.24994659260841701"/>
      </right>
      <top/>
      <bottom/>
      <diagonal/>
    </border>
    <border>
      <left/>
      <right/>
      <top/>
      <bottom style="hair">
        <color theme="0" tint="-0.499984740745262"/>
      </bottom>
      <diagonal/>
    </border>
    <border>
      <left/>
      <right/>
      <top/>
      <bottom style="hair">
        <color theme="0" tint="-0.34998626667073579"/>
      </bottom>
      <diagonal/>
    </border>
    <border>
      <left/>
      <right/>
      <top/>
      <bottom style="hair">
        <color theme="0" tint="-0.24994659260841701"/>
      </bottom>
      <diagonal/>
    </border>
    <border>
      <left/>
      <right style="hair">
        <color theme="0" tint="-0.24994659260841701"/>
      </right>
      <top/>
      <bottom/>
      <diagonal/>
    </border>
    <border>
      <left/>
      <right style="hair">
        <color theme="0" tint="-0.24994659260841701"/>
      </right>
      <top/>
      <bottom style="hair">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499984740745262"/>
      </bottom>
      <diagonal/>
    </border>
    <border>
      <left/>
      <right/>
      <top/>
      <bottom style="thin">
        <color theme="0" tint="-0.499984740745262"/>
      </bottom>
      <diagonal/>
    </border>
    <border>
      <left/>
      <right style="thin">
        <color theme="0" tint="-0.34998626667073579"/>
      </right>
      <top/>
      <bottom style="thin">
        <color theme="0" tint="-0.499984740745262"/>
      </bottom>
      <diagonal/>
    </border>
    <border>
      <left style="thin">
        <color theme="0" tint="-0.24994659260841701"/>
      </left>
      <right/>
      <top style="thin">
        <color theme="0" tint="-0.34998626667073579"/>
      </top>
      <bottom style="thin">
        <color theme="0" tint="-0.499984740745262"/>
      </bottom>
      <diagonal/>
    </border>
    <border>
      <left style="thin">
        <color theme="0" tint="-0.34998626667073579"/>
      </left>
      <right/>
      <top/>
      <bottom/>
      <diagonal/>
    </border>
    <border>
      <left/>
      <right style="thin">
        <color theme="0" tint="-0.34998626667073579"/>
      </right>
      <top/>
      <bottom/>
      <diagonal/>
    </border>
    <border>
      <left style="thin">
        <color theme="0" tint="-0.24994659260841701"/>
      </left>
      <right/>
      <top style="thin">
        <color theme="0" tint="-0.34998626667073579"/>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34998626667073579"/>
      </left>
      <right/>
      <top style="thin">
        <color theme="0" tint="-0.34998626667073579"/>
      </top>
      <bottom/>
      <diagonal/>
    </border>
    <border>
      <left/>
      <right style="thin">
        <color theme="0" tint="-0.24994659260841701"/>
      </right>
      <top style="thin">
        <color theme="0" tint="-0.34998626667073579"/>
      </top>
      <bottom/>
      <diagonal/>
    </border>
    <border>
      <left style="thin">
        <color theme="0" tint="-0.34998626667073579"/>
      </left>
      <right/>
      <top/>
      <bottom style="thin">
        <color theme="0" tint="-0.34998626667073579"/>
      </bottom>
      <diagonal/>
    </border>
    <border>
      <left/>
      <right style="thin">
        <color theme="0" tint="-0.24994659260841701"/>
      </right>
      <top/>
      <bottom style="thin">
        <color theme="0" tint="-0.34998626667073579"/>
      </bottom>
      <diagonal/>
    </border>
    <border>
      <left/>
      <right/>
      <top style="thin">
        <color theme="0" tint="-0.34998626667073579"/>
      </top>
      <bottom/>
      <diagonal/>
    </border>
    <border>
      <left style="thin">
        <color theme="0" tint="-0.24994659260841701"/>
      </left>
      <right/>
      <top/>
      <bottom style="thin">
        <color theme="0" tint="-0.34998626667073579"/>
      </bottom>
      <diagonal/>
    </border>
    <border>
      <left/>
      <right/>
      <top/>
      <bottom style="thin">
        <color theme="0" tint="-0.34998626667073579"/>
      </bottom>
      <diagonal/>
    </border>
    <border>
      <left style="thin">
        <color theme="0" tint="-0.24994659260841701"/>
      </left>
      <right/>
      <top style="thin">
        <color theme="0" tint="-0.24994659260841701"/>
      </top>
      <bottom style="thin">
        <color theme="0" tint="-0.34998626667073579"/>
      </bottom>
      <diagonal/>
    </border>
    <border>
      <left/>
      <right/>
      <top style="thin">
        <color theme="0" tint="-0.24994659260841701"/>
      </top>
      <bottom style="thin">
        <color theme="0" tint="-0.34998626667073579"/>
      </bottom>
      <diagonal/>
    </border>
    <border>
      <left/>
      <right style="thin">
        <color theme="0" tint="-0.24994659260841701"/>
      </right>
      <top style="thin">
        <color theme="0" tint="-0.24994659260841701"/>
      </top>
      <bottom style="thin">
        <color theme="0" tint="-0.34998626667073579"/>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31">
    <xf numFmtId="0" fontId="0" fillId="0" borderId="0" xfId="0"/>
    <xf numFmtId="0" fontId="4" fillId="2" borderId="0" xfId="0" applyFont="1" applyFill="1" applyAlignment="1">
      <alignment vertical="center"/>
    </xf>
    <xf numFmtId="0" fontId="5" fillId="3" borderId="0" xfId="0" applyFont="1" applyFill="1" applyAlignment="1">
      <alignment vertical="center"/>
    </xf>
    <xf numFmtId="0" fontId="4" fillId="3" borderId="0" xfId="0" applyFont="1" applyFill="1" applyAlignment="1">
      <alignment vertical="center"/>
    </xf>
    <xf numFmtId="0" fontId="5" fillId="3" borderId="0" xfId="0" applyFont="1" applyFill="1" applyAlignment="1">
      <alignment horizontal="right" vertical="center"/>
    </xf>
    <xf numFmtId="0" fontId="6" fillId="3" borderId="0" xfId="0" applyFont="1" applyFill="1" applyAlignment="1">
      <alignment vertical="center"/>
    </xf>
    <xf numFmtId="0" fontId="8" fillId="3" borderId="0" xfId="0" applyFont="1" applyFill="1" applyAlignment="1">
      <alignment horizontal="center" vertical="center"/>
    </xf>
    <xf numFmtId="0" fontId="10" fillId="3" borderId="0" xfId="1" applyFont="1" applyFill="1" applyAlignment="1" applyProtection="1">
      <alignment horizontal="left" vertical="center"/>
    </xf>
    <xf numFmtId="0" fontId="9" fillId="3" borderId="0" xfId="1" applyFont="1" applyFill="1" applyAlignment="1" applyProtection="1">
      <alignment horizontal="left" vertical="center"/>
    </xf>
    <xf numFmtId="0" fontId="0" fillId="3" borderId="0" xfId="0" applyFill="1" applyAlignment="1">
      <alignment vertical="center"/>
    </xf>
    <xf numFmtId="0" fontId="0" fillId="3" borderId="0" xfId="0" applyFill="1" applyAlignment="1">
      <alignment vertical="top"/>
    </xf>
    <xf numFmtId="0" fontId="0" fillId="3" borderId="0" xfId="0" applyFill="1" applyAlignment="1">
      <alignment vertical="center" wrapText="1"/>
    </xf>
    <xf numFmtId="0" fontId="0" fillId="3" borderId="0" xfId="0" applyFill="1" applyAlignment="1">
      <alignment horizontal="justify" vertical="top" wrapText="1"/>
    </xf>
    <xf numFmtId="0" fontId="0" fillId="3" borderId="0" xfId="0" applyFill="1" applyAlignment="1">
      <alignment horizontal="center" vertical="center"/>
    </xf>
    <xf numFmtId="9" fontId="12" fillId="3" borderId="0" xfId="0" applyNumberFormat="1" applyFont="1" applyFill="1" applyAlignment="1">
      <alignment horizontal="center" vertical="center"/>
    </xf>
    <xf numFmtId="1" fontId="0" fillId="3" borderId="0" xfId="0" applyNumberFormat="1" applyFill="1" applyAlignment="1">
      <alignment horizontal="center" vertical="center"/>
    </xf>
    <xf numFmtId="1" fontId="1" fillId="3" borderId="0" xfId="0" applyNumberFormat="1" applyFont="1" applyFill="1" applyAlignment="1">
      <alignment horizontal="center" vertical="center"/>
    </xf>
    <xf numFmtId="0" fontId="11" fillId="3" borderId="0" xfId="0" applyFont="1" applyFill="1" applyAlignment="1">
      <alignment horizontal="center" vertical="center"/>
    </xf>
    <xf numFmtId="0" fontId="0" fillId="3" borderId="0" xfId="0" applyFill="1" applyAlignment="1">
      <alignment horizontal="center" vertical="center" wrapText="1"/>
    </xf>
    <xf numFmtId="0" fontId="7" fillId="3" borderId="0" xfId="1" applyFont="1" applyFill="1" applyAlignment="1" applyProtection="1">
      <alignment horizontal="left" vertical="center"/>
    </xf>
    <xf numFmtId="0" fontId="0" fillId="3" borderId="4" xfId="0" applyFill="1" applyBorder="1" applyAlignment="1">
      <alignment vertical="center"/>
    </xf>
    <xf numFmtId="0" fontId="0" fillId="3" borderId="5" xfId="0" applyFill="1" applyBorder="1" applyAlignment="1">
      <alignment vertical="center"/>
    </xf>
    <xf numFmtId="0" fontId="0" fillId="3" borderId="5" xfId="0" applyFill="1" applyBorder="1" applyAlignment="1">
      <alignment horizontal="justify" vertical="top" wrapText="1"/>
    </xf>
    <xf numFmtId="0" fontId="0" fillId="3" borderId="0" xfId="0" applyFill="1" applyAlignment="1">
      <alignment horizontal="center" vertical="top" wrapText="1"/>
    </xf>
    <xf numFmtId="0" fontId="1" fillId="3" borderId="6" xfId="0" applyFont="1" applyFill="1" applyBorder="1" applyAlignment="1">
      <alignment vertical="center" wrapText="1"/>
    </xf>
    <xf numFmtId="0" fontId="1" fillId="3" borderId="8" xfId="0" applyFont="1" applyFill="1" applyBorder="1" applyAlignment="1">
      <alignment vertical="center" wrapText="1"/>
    </xf>
    <xf numFmtId="0" fontId="13" fillId="3" borderId="0" xfId="0" applyFont="1" applyFill="1" applyAlignment="1">
      <alignment horizontal="justify" vertical="top" wrapText="1"/>
    </xf>
    <xf numFmtId="2" fontId="0" fillId="3" borderId="0" xfId="0" applyNumberFormat="1" applyFill="1" applyAlignment="1">
      <alignment horizontal="center" vertical="center"/>
    </xf>
    <xf numFmtId="0" fontId="0" fillId="3" borderId="10" xfId="0" applyFill="1" applyBorder="1" applyAlignment="1">
      <alignment vertical="center"/>
    </xf>
    <xf numFmtId="0" fontId="0" fillId="3" borderId="11" xfId="0" applyFill="1" applyBorder="1" applyAlignment="1">
      <alignment vertical="center"/>
    </xf>
    <xf numFmtId="9" fontId="12" fillId="3" borderId="5" xfId="0" applyNumberFormat="1" applyFont="1" applyFill="1" applyBorder="1" applyAlignment="1">
      <alignment horizontal="center" vertical="center"/>
    </xf>
    <xf numFmtId="0" fontId="0" fillId="3" borderId="14" xfId="0" applyFill="1" applyBorder="1" applyAlignment="1">
      <alignment vertical="center"/>
    </xf>
    <xf numFmtId="0" fontId="0" fillId="3" borderId="15" xfId="0" applyFill="1" applyBorder="1" applyAlignment="1">
      <alignment vertical="center"/>
    </xf>
    <xf numFmtId="0" fontId="0" fillId="3" borderId="16" xfId="0" applyFill="1" applyBorder="1" applyAlignment="1">
      <alignment vertical="center"/>
    </xf>
    <xf numFmtId="0" fontId="0" fillId="3" borderId="17" xfId="0" applyFill="1" applyBorder="1" applyAlignment="1">
      <alignment vertical="center"/>
    </xf>
    <xf numFmtId="0" fontId="0" fillId="3" borderId="18" xfId="0" applyFill="1" applyBorder="1" applyAlignment="1">
      <alignment vertical="center"/>
    </xf>
    <xf numFmtId="0" fontId="0" fillId="3" borderId="19" xfId="0" applyFill="1" applyBorder="1" applyAlignment="1">
      <alignment vertical="center"/>
    </xf>
    <xf numFmtId="0" fontId="0" fillId="3" borderId="20" xfId="0" applyFill="1" applyBorder="1" applyAlignment="1">
      <alignment vertical="center"/>
    </xf>
    <xf numFmtId="0" fontId="0" fillId="3" borderId="24" xfId="0" applyFill="1" applyBorder="1" applyAlignment="1">
      <alignment vertical="center"/>
    </xf>
    <xf numFmtId="0" fontId="0" fillId="3" borderId="26" xfId="0" applyFill="1" applyBorder="1" applyAlignment="1">
      <alignment vertical="center"/>
    </xf>
    <xf numFmtId="0" fontId="5" fillId="3" borderId="0" xfId="0" applyFont="1" applyFill="1" applyAlignment="1">
      <alignment horizontal="center" vertical="center"/>
    </xf>
    <xf numFmtId="0" fontId="5" fillId="2" borderId="0" xfId="0" applyFont="1" applyFill="1" applyAlignment="1">
      <alignment vertical="center"/>
    </xf>
    <xf numFmtId="0" fontId="0" fillId="3" borderId="0" xfId="0" applyFill="1" applyAlignment="1">
      <alignment horizontal="justify" vertical="center" wrapText="1"/>
    </xf>
    <xf numFmtId="0" fontId="4" fillId="3" borderId="0" xfId="0" applyFont="1" applyFill="1" applyAlignment="1">
      <alignment vertical="center" wrapText="1"/>
    </xf>
    <xf numFmtId="0" fontId="5" fillId="3" borderId="0" xfId="0" applyFont="1" applyFill="1" applyAlignment="1">
      <alignment horizontal="justify" vertical="center" wrapText="1"/>
    </xf>
    <xf numFmtId="0" fontId="1" fillId="3" borderId="0" xfId="0" applyFont="1" applyFill="1" applyAlignment="1">
      <alignment horizontal="left" vertical="center" wrapText="1"/>
    </xf>
    <xf numFmtId="0" fontId="4" fillId="3" borderId="0" xfId="0" applyFont="1" applyFill="1" applyAlignment="1">
      <alignment horizontal="justify" vertical="center" wrapText="1"/>
    </xf>
    <xf numFmtId="0" fontId="4" fillId="3" borderId="0" xfId="0" applyFont="1" applyFill="1" applyAlignment="1">
      <alignment horizontal="left" vertical="center" wrapText="1"/>
    </xf>
    <xf numFmtId="0" fontId="4" fillId="2" borderId="0" xfId="0" applyFont="1" applyFill="1" applyAlignment="1">
      <alignment horizontal="justify" vertical="center" wrapText="1"/>
    </xf>
    <xf numFmtId="0" fontId="15" fillId="3" borderId="0" xfId="0" applyFont="1" applyFill="1" applyAlignment="1">
      <alignment vertical="center"/>
    </xf>
    <xf numFmtId="0" fontId="16" fillId="3" borderId="0" xfId="0" applyFont="1" applyFill="1" applyAlignment="1">
      <alignment vertical="center"/>
    </xf>
    <xf numFmtId="0" fontId="16" fillId="3" borderId="0" xfId="0" applyFont="1" applyFill="1" applyAlignment="1">
      <alignment horizontal="center" vertical="center"/>
    </xf>
    <xf numFmtId="0" fontId="16" fillId="3" borderId="0" xfId="0" applyFont="1" applyFill="1" applyAlignment="1">
      <alignment horizontal="right" vertical="center"/>
    </xf>
    <xf numFmtId="0" fontId="17" fillId="3" borderId="0" xfId="0" applyFont="1" applyFill="1" applyAlignment="1">
      <alignment vertical="center"/>
    </xf>
    <xf numFmtId="0" fontId="18" fillId="3" borderId="0" xfId="0" applyFont="1" applyFill="1" applyAlignment="1">
      <alignment horizontal="center" vertical="center"/>
    </xf>
    <xf numFmtId="0" fontId="5" fillId="0" borderId="0" xfId="0" applyFont="1" applyAlignment="1">
      <alignment vertical="center"/>
    </xf>
    <xf numFmtId="0" fontId="4" fillId="3" borderId="0" xfId="0" applyFont="1" applyFill="1" applyAlignment="1">
      <alignment vertical="top" wrapText="1"/>
    </xf>
    <xf numFmtId="0" fontId="19" fillId="3" borderId="0" xfId="0" applyFont="1" applyFill="1" applyAlignment="1">
      <alignment vertical="center"/>
    </xf>
    <xf numFmtId="0" fontId="0" fillId="3" borderId="34" xfId="0" applyFill="1" applyBorder="1" applyAlignment="1">
      <alignment vertical="center"/>
    </xf>
    <xf numFmtId="0" fontId="11" fillId="3" borderId="34" xfId="0" applyFont="1" applyFill="1" applyBorder="1" applyAlignment="1">
      <alignment horizontal="left" vertical="center" wrapText="1"/>
    </xf>
    <xf numFmtId="0" fontId="0" fillId="3" borderId="34" xfId="0" applyFill="1" applyBorder="1" applyAlignment="1">
      <alignment horizontal="left" vertical="center" wrapText="1"/>
    </xf>
    <xf numFmtId="0" fontId="4" fillId="2" borderId="34" xfId="0" applyFont="1" applyFill="1" applyBorder="1" applyAlignment="1">
      <alignment vertical="center"/>
    </xf>
    <xf numFmtId="0" fontId="3" fillId="3" borderId="34" xfId="0" applyFont="1" applyFill="1" applyBorder="1" applyAlignment="1">
      <alignment vertical="center" wrapText="1"/>
    </xf>
    <xf numFmtId="0" fontId="4" fillId="3" borderId="34" xfId="0" applyFont="1" applyFill="1" applyBorder="1" applyAlignment="1">
      <alignment horizontal="left" vertical="center" wrapText="1"/>
    </xf>
    <xf numFmtId="0" fontId="4" fillId="2" borderId="34" xfId="0" quotePrefix="1" applyFont="1" applyFill="1" applyBorder="1" applyAlignment="1">
      <alignment horizontal="left" vertical="center"/>
    </xf>
    <xf numFmtId="0" fontId="4" fillId="2" borderId="34" xfId="0" applyFont="1" applyFill="1" applyBorder="1" applyAlignment="1">
      <alignment horizontal="left" vertical="center"/>
    </xf>
    <xf numFmtId="0" fontId="5" fillId="2" borderId="34" xfId="0" applyFont="1" applyFill="1" applyBorder="1" applyAlignment="1">
      <alignment vertical="center"/>
    </xf>
    <xf numFmtId="0" fontId="11" fillId="3" borderId="34" xfId="0" applyFont="1" applyFill="1" applyBorder="1" applyAlignment="1">
      <alignment vertical="center"/>
    </xf>
    <xf numFmtId="0" fontId="22" fillId="3" borderId="0" xfId="0" applyFont="1" applyFill="1" applyAlignment="1">
      <alignment vertical="center"/>
    </xf>
    <xf numFmtId="0" fontId="23" fillId="3" borderId="0" xfId="0" applyFont="1" applyFill="1" applyAlignment="1">
      <alignment vertical="center"/>
    </xf>
    <xf numFmtId="0" fontId="22" fillId="3" borderId="0" xfId="0" applyFont="1" applyFill="1" applyAlignment="1">
      <alignment horizontal="right" vertical="center"/>
    </xf>
    <xf numFmtId="0" fontId="22" fillId="3" borderId="0" xfId="0" applyFont="1" applyFill="1" applyAlignment="1">
      <alignment horizontal="center" vertical="center"/>
    </xf>
    <xf numFmtId="0" fontId="22" fillId="0" borderId="0" xfId="0" applyFont="1" applyAlignment="1">
      <alignment horizontal="left" vertical="center"/>
    </xf>
    <xf numFmtId="0" fontId="24" fillId="3" borderId="0" xfId="0" applyFont="1" applyFill="1" applyAlignment="1">
      <alignment horizontal="center" vertical="center"/>
    </xf>
    <xf numFmtId="0" fontId="19"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justify" vertical="top" wrapText="1"/>
    </xf>
    <xf numFmtId="0" fontId="25" fillId="3" borderId="0" xfId="0" applyFont="1" applyFill="1" applyAlignment="1">
      <alignment horizontal="justify" vertical="center" wrapText="1"/>
    </xf>
    <xf numFmtId="0" fontId="25" fillId="3" borderId="0" xfId="0" applyFont="1" applyFill="1" applyAlignment="1">
      <alignment vertical="center"/>
    </xf>
    <xf numFmtId="0" fontId="26" fillId="3" borderId="0" xfId="0" applyFont="1" applyFill="1" applyAlignment="1">
      <alignment horizontal="center" vertical="center"/>
    </xf>
    <xf numFmtId="0" fontId="21" fillId="2" borderId="0" xfId="0" applyFont="1" applyFill="1" applyAlignment="1">
      <alignment horizontal="justify" vertical="center" wrapText="1"/>
    </xf>
    <xf numFmtId="0" fontId="27" fillId="3" borderId="0" xfId="0" applyFont="1" applyFill="1" applyAlignment="1">
      <alignment vertical="center"/>
    </xf>
    <xf numFmtId="0" fontId="28" fillId="3" borderId="0" xfId="0" applyFont="1" applyFill="1" applyAlignment="1">
      <alignment vertical="center"/>
    </xf>
    <xf numFmtId="0" fontId="28" fillId="3" borderId="0" xfId="0" applyFont="1" applyFill="1" applyAlignment="1">
      <alignment horizontal="center" vertical="center"/>
    </xf>
    <xf numFmtId="0" fontId="28" fillId="0" borderId="0" xfId="0" applyFont="1" applyAlignment="1">
      <alignment vertical="center"/>
    </xf>
    <xf numFmtId="0" fontId="7" fillId="3" borderId="0" xfId="1" applyFont="1" applyFill="1" applyAlignment="1" applyProtection="1">
      <alignment horizontal="left" vertical="center"/>
    </xf>
    <xf numFmtId="14" fontId="9" fillId="3" borderId="0" xfId="1" applyNumberFormat="1" applyFont="1" applyFill="1" applyBorder="1" applyAlignment="1" applyProtection="1">
      <alignment horizontal="center" vertical="center"/>
    </xf>
    <xf numFmtId="0" fontId="11" fillId="3" borderId="31"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0" fillId="3" borderId="0" xfId="0" applyFill="1" applyAlignment="1">
      <alignment horizontal="justify" vertical="top" wrapText="1"/>
    </xf>
    <xf numFmtId="0" fontId="4" fillId="3" borderId="0" xfId="0" applyFont="1" applyFill="1" applyAlignment="1">
      <alignment horizontal="justify" vertical="top" wrapText="1"/>
    </xf>
    <xf numFmtId="0" fontId="4" fillId="3" borderId="25"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11" fillId="3" borderId="20"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3" borderId="30" xfId="0" applyFont="1" applyFill="1" applyBorder="1" applyAlignment="1">
      <alignment horizontal="center" vertical="center" wrapText="1"/>
    </xf>
    <xf numFmtId="0" fontId="11" fillId="3" borderId="27" xfId="0" applyFont="1" applyFill="1" applyBorder="1" applyAlignment="1">
      <alignment horizontal="center" vertical="center" wrapText="1"/>
    </xf>
    <xf numFmtId="2" fontId="0" fillId="3" borderId="1" xfId="0" applyNumberFormat="1" applyFill="1" applyBorder="1" applyAlignment="1">
      <alignment horizontal="center" vertical="center"/>
    </xf>
    <xf numFmtId="0" fontId="11" fillId="7" borderId="9" xfId="0" applyFont="1" applyFill="1" applyBorder="1" applyAlignment="1">
      <alignment horizontal="center" vertical="center"/>
    </xf>
    <xf numFmtId="0" fontId="11" fillId="6" borderId="9" xfId="0" applyFont="1" applyFill="1" applyBorder="1" applyAlignment="1">
      <alignment horizontal="center" vertical="center"/>
    </xf>
    <xf numFmtId="0" fontId="11" fillId="8" borderId="9" xfId="0" applyFont="1" applyFill="1" applyBorder="1" applyAlignment="1">
      <alignment horizontal="center" vertical="center"/>
    </xf>
    <xf numFmtId="9" fontId="12" fillId="3" borderId="12" xfId="0" applyNumberFormat="1" applyFont="1" applyFill="1" applyBorder="1" applyAlignment="1">
      <alignment horizontal="center" vertical="center"/>
    </xf>
    <xf numFmtId="9" fontId="12" fillId="3" borderId="13" xfId="0" applyNumberFormat="1" applyFont="1" applyFill="1" applyBorder="1" applyAlignment="1">
      <alignment horizontal="center" vertical="center"/>
    </xf>
    <xf numFmtId="0" fontId="3" fillId="4" borderId="9" xfId="0" applyFont="1" applyFill="1" applyBorder="1" applyAlignment="1">
      <alignment horizontal="center" vertical="center"/>
    </xf>
    <xf numFmtId="0" fontId="11" fillId="5" borderId="9" xfId="0" applyFont="1" applyFill="1" applyBorder="1" applyAlignment="1">
      <alignment horizontal="center" vertical="center"/>
    </xf>
    <xf numFmtId="0" fontId="11" fillId="3" borderId="23" xfId="0" applyFont="1" applyFill="1" applyBorder="1" applyAlignment="1">
      <alignment horizontal="center" vertical="center" wrapText="1"/>
    </xf>
    <xf numFmtId="1" fontId="0" fillId="3" borderId="7" xfId="0" applyNumberFormat="1" applyFill="1" applyBorder="1" applyAlignment="1">
      <alignment horizontal="center" vertical="center"/>
    </xf>
    <xf numFmtId="1" fontId="0" fillId="3" borderId="3" xfId="0" applyNumberFormat="1" applyFill="1" applyBorder="1" applyAlignment="1">
      <alignment horizontal="center" vertical="center"/>
    </xf>
    <xf numFmtId="1" fontId="0" fillId="3" borderId="2" xfId="0" applyNumberFormat="1" applyFill="1" applyBorder="1" applyAlignment="1">
      <alignment horizontal="center" vertical="center"/>
    </xf>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4" fillId="3" borderId="23" xfId="0" applyFont="1" applyFill="1" applyBorder="1" applyAlignment="1">
      <alignment horizontal="center" vertical="center" wrapText="1"/>
    </xf>
    <xf numFmtId="1" fontId="11" fillId="3" borderId="1" xfId="0" applyNumberFormat="1" applyFont="1" applyFill="1" applyBorder="1" applyAlignment="1">
      <alignment horizontal="center" vertical="center"/>
    </xf>
    <xf numFmtId="0" fontId="1" fillId="3" borderId="6" xfId="0" applyFont="1" applyFill="1" applyBorder="1" applyAlignment="1">
      <alignment horizontal="left" vertical="center" wrapText="1"/>
    </xf>
    <xf numFmtId="0" fontId="0" fillId="3" borderId="10" xfId="0" applyFill="1" applyBorder="1" applyAlignment="1">
      <alignment horizontal="left" vertical="center" wrapText="1"/>
    </xf>
    <xf numFmtId="0" fontId="0" fillId="3" borderId="11" xfId="0" applyFill="1" applyBorder="1" applyAlignment="1">
      <alignment horizontal="left" vertical="center" wrapText="1"/>
    </xf>
    <xf numFmtId="0" fontId="11" fillId="3" borderId="34" xfId="0" applyFont="1" applyFill="1" applyBorder="1" applyAlignment="1">
      <alignment horizontal="center" vertical="center"/>
    </xf>
    <xf numFmtId="0" fontId="0" fillId="3" borderId="34" xfId="0" applyFill="1" applyBorder="1" applyAlignment="1">
      <alignment horizontal="center" vertical="center"/>
    </xf>
    <xf numFmtId="0" fontId="11" fillId="3" borderId="34" xfId="0" applyFont="1" applyFill="1" applyBorder="1" applyAlignment="1">
      <alignment horizontal="center" vertical="center" wrapText="1"/>
    </xf>
    <xf numFmtId="0" fontId="26" fillId="3" borderId="0" xfId="0" applyFont="1" applyFill="1" applyAlignment="1">
      <alignment horizontal="justify" vertical="top" wrapText="1"/>
    </xf>
    <xf numFmtId="0" fontId="26" fillId="3" borderId="0" xfId="0" applyFont="1" applyFill="1" applyAlignment="1">
      <alignment horizontal="justify" vertical="center" wrapText="1"/>
    </xf>
    <xf numFmtId="0" fontId="20" fillId="3" borderId="0" xfId="0" applyFont="1" applyFill="1" applyAlignment="1">
      <alignment horizontal="left" vertical="center" wrapText="1"/>
    </xf>
    <xf numFmtId="0" fontId="19" fillId="3" borderId="0" xfId="0" applyFont="1" applyFill="1" applyAlignment="1">
      <alignment horizontal="left" vertical="center" wrapText="1"/>
    </xf>
    <xf numFmtId="0" fontId="26" fillId="3" borderId="0" xfId="0" applyFont="1" applyFill="1" applyAlignment="1">
      <alignment horizontal="center" vertical="top"/>
    </xf>
    <xf numFmtId="0" fontId="1" fillId="3" borderId="34" xfId="0" applyFont="1" applyFill="1" applyBorder="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colors>
    <mruColors>
      <color rgb="FF009900"/>
      <color rgb="FF66FF33"/>
      <color rgb="FFFF0000"/>
      <color rgb="FFCCFF33"/>
      <color rgb="FF00FF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23813</xdr:colOff>
      <xdr:row>0</xdr:row>
      <xdr:rowOff>174626</xdr:rowOff>
    </xdr:from>
    <xdr:to>
      <xdr:col>4</xdr:col>
      <xdr:colOff>1545273</xdr:colOff>
      <xdr:row>3</xdr:row>
      <xdr:rowOff>147321</xdr:rowOff>
    </xdr:to>
    <xdr:pic>
      <xdr:nvPicPr>
        <xdr:cNvPr id="2" name="Immagine 1" descr="Ferservizi">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a:stretch>
          <a:fillRect/>
        </a:stretch>
      </xdr:blipFill>
      <xdr:spPr bwMode="auto">
        <a:xfrm>
          <a:off x="182563" y="174626"/>
          <a:ext cx="1997710" cy="57594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57150</xdr:colOff>
      <xdr:row>0</xdr:row>
      <xdr:rowOff>219075</xdr:rowOff>
    </xdr:from>
    <xdr:to>
      <xdr:col>4</xdr:col>
      <xdr:colOff>1731010</xdr:colOff>
      <xdr:row>2</xdr:row>
      <xdr:rowOff>299720</xdr:rowOff>
    </xdr:to>
    <xdr:pic>
      <xdr:nvPicPr>
        <xdr:cNvPr id="2" name="Immagine 1" descr="Ferservizi">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rcRect/>
        <a:stretch>
          <a:fillRect/>
        </a:stretch>
      </xdr:blipFill>
      <xdr:spPr bwMode="auto">
        <a:xfrm>
          <a:off x="381000" y="219075"/>
          <a:ext cx="1997710" cy="57594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33617</xdr:colOff>
      <xdr:row>0</xdr:row>
      <xdr:rowOff>212911</xdr:rowOff>
    </xdr:from>
    <xdr:to>
      <xdr:col>2</xdr:col>
      <xdr:colOff>1739974</xdr:colOff>
      <xdr:row>2</xdr:row>
      <xdr:rowOff>239768</xdr:rowOff>
    </xdr:to>
    <xdr:pic>
      <xdr:nvPicPr>
        <xdr:cNvPr id="2" name="Immagine 1" descr="Ferservizi">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rcRect/>
        <a:stretch>
          <a:fillRect/>
        </a:stretch>
      </xdr:blipFill>
      <xdr:spPr bwMode="auto">
        <a:xfrm>
          <a:off x="324970" y="212911"/>
          <a:ext cx="1997710" cy="5759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249977111117893"/>
    <pageSetUpPr fitToPage="1"/>
  </sheetPr>
  <dimension ref="A1:BX79"/>
  <sheetViews>
    <sheetView tabSelected="1" zoomScaleNormal="100" workbookViewId="0">
      <selection activeCell="F22" sqref="F22:Q24"/>
    </sheetView>
  </sheetViews>
  <sheetFormatPr defaultColWidth="9" defaultRowHeight="20.100000000000001" customHeight="1" x14ac:dyDescent="0.25"/>
  <cols>
    <col min="1" max="4" width="2.09765625" style="9" customWidth="1"/>
    <col min="5" max="5" width="38.8984375" style="9" customWidth="1"/>
    <col min="6" max="16" width="2.8984375" style="9" customWidth="1"/>
    <col min="17" max="17" width="4" style="9" customWidth="1"/>
    <col min="18" max="27" width="2.8984375" style="9" customWidth="1"/>
    <col min="28" max="30" width="9" style="9"/>
    <col min="31" max="62" width="3.59765625" style="9" customWidth="1"/>
    <col min="63" max="16384" width="9" style="9"/>
  </cols>
  <sheetData>
    <row r="1" spans="1:76" s="3" customFormat="1" ht="20.100000000000001" customHeight="1" x14ac:dyDescent="0.25">
      <c r="A1"/>
      <c r="B1" s="2"/>
      <c r="C1" s="2"/>
      <c r="AB1" s="5"/>
      <c r="AC1" s="85"/>
      <c r="AD1" s="85"/>
      <c r="AE1" s="85"/>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row>
    <row r="2" spans="1:76" s="3" customFormat="1" ht="20.100000000000001" customHeight="1" x14ac:dyDescent="0.25">
      <c r="A2" s="2"/>
      <c r="B2" s="50"/>
      <c r="C2" s="2"/>
      <c r="AB2" s="5"/>
      <c r="AC2" s="85"/>
      <c r="AD2" s="85"/>
      <c r="AE2" s="85"/>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row>
    <row r="3" spans="1:76" s="3" customFormat="1" ht="9" customHeight="1" x14ac:dyDescent="0.25">
      <c r="A3" s="2"/>
      <c r="B3" s="2"/>
      <c r="C3" s="2"/>
      <c r="E3" s="53"/>
      <c r="F3" s="53"/>
      <c r="G3" s="53"/>
      <c r="H3" s="54"/>
      <c r="I3" s="54"/>
      <c r="J3" s="54"/>
      <c r="K3" s="54"/>
      <c r="L3" s="54"/>
      <c r="M3" s="54"/>
      <c r="N3" s="54"/>
      <c r="O3" s="54"/>
      <c r="P3" s="54"/>
      <c r="Q3" s="54"/>
      <c r="R3" s="54"/>
      <c r="S3" s="54"/>
      <c r="T3" s="54"/>
      <c r="U3" s="54"/>
      <c r="V3" s="54"/>
      <c r="W3" s="54"/>
      <c r="X3" s="54"/>
      <c r="Y3" s="54"/>
      <c r="Z3" s="53"/>
      <c r="AA3" s="53"/>
      <c r="AB3" s="5"/>
      <c r="AC3" s="19"/>
      <c r="AD3" s="19"/>
      <c r="AE3" s="19"/>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row>
    <row r="4" spans="1:76" s="3" customFormat="1" ht="32.25" customHeight="1" x14ac:dyDescent="0.25">
      <c r="A4" s="2"/>
      <c r="B4" s="2"/>
      <c r="C4" s="2"/>
      <c r="H4" s="6"/>
      <c r="I4" s="6"/>
      <c r="J4" s="6"/>
      <c r="K4" s="6"/>
      <c r="L4" s="6"/>
      <c r="M4" s="6"/>
      <c r="N4" s="6"/>
      <c r="O4" s="6"/>
      <c r="P4" s="6"/>
      <c r="Q4" s="6"/>
      <c r="R4" s="6"/>
      <c r="S4" s="6"/>
      <c r="T4" s="6"/>
      <c r="U4" s="6"/>
      <c r="V4" s="6"/>
      <c r="W4" s="6"/>
      <c r="X4" s="6"/>
      <c r="Y4" s="6"/>
      <c r="AA4" s="4"/>
      <c r="AB4" s="5"/>
      <c r="AC4" s="19"/>
      <c r="AD4" s="19"/>
      <c r="AE4" s="19"/>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row>
    <row r="5" spans="1:76" s="3" customFormat="1" ht="22.5" customHeight="1" x14ac:dyDescent="0.25">
      <c r="B5" s="40"/>
      <c r="C5" s="40"/>
      <c r="D5" s="40"/>
      <c r="F5" s="2"/>
      <c r="G5" s="2"/>
      <c r="H5" s="2"/>
      <c r="I5" s="2"/>
      <c r="J5" s="2"/>
      <c r="K5" s="2"/>
      <c r="L5" s="2"/>
      <c r="M5" s="2"/>
      <c r="N5" s="2"/>
      <c r="O5" s="2"/>
      <c r="P5" s="2"/>
      <c r="Q5" s="2"/>
      <c r="R5" s="2"/>
      <c r="S5" s="2"/>
      <c r="T5" s="2"/>
      <c r="U5" s="2"/>
      <c r="V5" s="2"/>
      <c r="W5" s="2"/>
      <c r="X5" s="2"/>
      <c r="Y5" s="2"/>
      <c r="Z5" s="2"/>
      <c r="AA5" s="4" t="s">
        <v>0</v>
      </c>
      <c r="AC5" s="85"/>
      <c r="AD5" s="85"/>
      <c r="AE5" s="85"/>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row>
    <row r="6" spans="1:76" s="3" customFormat="1" ht="21.75" customHeight="1" x14ac:dyDescent="0.25">
      <c r="A6" s="2"/>
      <c r="B6" s="2"/>
      <c r="C6" s="2"/>
      <c r="E6" s="81"/>
      <c r="F6" s="81"/>
      <c r="G6" s="82"/>
      <c r="H6" s="83"/>
      <c r="I6" s="83"/>
      <c r="J6" s="83"/>
      <c r="K6" s="83"/>
      <c r="L6" s="83"/>
      <c r="M6" s="83"/>
      <c r="N6" s="83"/>
      <c r="O6" s="83"/>
      <c r="P6" s="84"/>
      <c r="Q6" s="83"/>
      <c r="R6" s="83"/>
      <c r="S6" s="83"/>
      <c r="T6" s="83"/>
      <c r="U6" s="83"/>
      <c r="V6" s="83"/>
      <c r="W6" s="40"/>
      <c r="X6" s="40"/>
      <c r="Y6" s="40"/>
      <c r="Z6" s="2"/>
      <c r="AA6" s="4"/>
      <c r="AC6" s="19"/>
      <c r="AD6" s="19"/>
      <c r="AE6" s="19"/>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row>
    <row r="7" spans="1:76" s="3" customFormat="1" ht="33" customHeight="1" x14ac:dyDescent="0.25">
      <c r="A7" s="2"/>
      <c r="B7" s="2"/>
      <c r="C7" s="2"/>
      <c r="H7" s="6"/>
      <c r="I7" s="6"/>
      <c r="J7" s="6"/>
      <c r="K7" s="6"/>
      <c r="L7" s="6"/>
      <c r="M7" s="6"/>
      <c r="N7" s="6"/>
      <c r="O7" s="6"/>
      <c r="P7" s="6"/>
      <c r="Q7" s="6"/>
      <c r="R7" s="6"/>
      <c r="S7" s="6"/>
      <c r="T7" s="6"/>
      <c r="U7" s="6"/>
      <c r="V7" s="6"/>
      <c r="W7" s="6"/>
      <c r="X7" s="6"/>
      <c r="Y7" s="6"/>
      <c r="AA7" s="4"/>
      <c r="AB7" s="5"/>
      <c r="AC7" s="19"/>
      <c r="AD7" s="19"/>
      <c r="AE7" s="19"/>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row>
    <row r="8" spans="1:76" s="3" customFormat="1" ht="18" customHeight="1" x14ac:dyDescent="0.25">
      <c r="A8" s="2"/>
      <c r="B8" s="2" t="s">
        <v>1</v>
      </c>
      <c r="C8" s="2"/>
      <c r="F8" s="6"/>
      <c r="G8" s="6"/>
      <c r="H8" s="6"/>
      <c r="I8" s="6"/>
      <c r="J8" s="6"/>
      <c r="K8" s="6"/>
      <c r="L8" s="6"/>
      <c r="M8" s="6"/>
      <c r="N8" s="6"/>
      <c r="O8" s="6"/>
      <c r="P8" s="6"/>
      <c r="Q8" s="6"/>
      <c r="R8" s="6"/>
      <c r="S8" s="6"/>
      <c r="T8" s="6"/>
      <c r="U8" s="6"/>
      <c r="V8" s="6"/>
      <c r="W8" s="6"/>
      <c r="X8" s="6"/>
      <c r="Y8" s="6"/>
      <c r="Z8" s="86"/>
      <c r="AA8" s="86"/>
      <c r="AB8" s="5"/>
      <c r="AC8" s="85"/>
      <c r="AD8" s="85"/>
      <c r="AE8" s="85"/>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row>
    <row r="9" spans="1:76" s="3" customFormat="1" ht="18" customHeight="1" x14ac:dyDescent="0.25">
      <c r="AB9" s="5"/>
      <c r="AC9" s="7"/>
      <c r="AD9" s="8"/>
      <c r="AE9" s="8"/>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row>
    <row r="10" spans="1:76" s="3" customFormat="1" ht="18" customHeight="1" x14ac:dyDescent="0.25">
      <c r="AB10" s="5"/>
      <c r="AC10" s="7"/>
      <c r="AD10" s="8"/>
      <c r="AE10" s="8"/>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row>
    <row r="11" spans="1:76" ht="18" customHeight="1" x14ac:dyDescent="0.25">
      <c r="B11" s="10" t="s">
        <v>2</v>
      </c>
      <c r="C11" s="10"/>
      <c r="D11" s="93" t="s">
        <v>3</v>
      </c>
      <c r="E11" s="93"/>
      <c r="F11" s="93"/>
      <c r="G11" s="93"/>
      <c r="H11" s="93"/>
      <c r="I11" s="93"/>
      <c r="J11" s="93"/>
      <c r="K11" s="93"/>
      <c r="L11" s="93"/>
      <c r="M11" s="93"/>
      <c r="N11" s="93"/>
      <c r="O11" s="93"/>
      <c r="P11" s="93"/>
      <c r="Q11" s="93"/>
      <c r="R11" s="93"/>
      <c r="S11" s="93"/>
      <c r="T11" s="93"/>
      <c r="U11" s="93"/>
      <c r="V11" s="93"/>
      <c r="W11" s="93"/>
      <c r="X11" s="93"/>
      <c r="Y11" s="93"/>
      <c r="Z11" s="93"/>
      <c r="AA11" s="93"/>
    </row>
    <row r="12" spans="1:76" ht="18" customHeight="1" x14ac:dyDescent="0.25">
      <c r="D12" s="93"/>
      <c r="E12" s="93"/>
      <c r="F12" s="93"/>
      <c r="G12" s="93"/>
      <c r="H12" s="93"/>
      <c r="I12" s="93"/>
      <c r="J12" s="93"/>
      <c r="K12" s="93"/>
      <c r="L12" s="93"/>
      <c r="M12" s="93"/>
      <c r="N12" s="93"/>
      <c r="O12" s="93"/>
      <c r="P12" s="93"/>
      <c r="Q12" s="93"/>
      <c r="R12" s="93"/>
      <c r="S12" s="93"/>
      <c r="T12" s="93"/>
      <c r="U12" s="93"/>
      <c r="V12" s="93"/>
      <c r="W12" s="93"/>
      <c r="X12" s="93"/>
      <c r="Y12" s="93"/>
      <c r="Z12" s="93"/>
      <c r="AA12" s="93"/>
    </row>
    <row r="13" spans="1:76" ht="13.95" customHeight="1" x14ac:dyDescent="0.25">
      <c r="D13" s="93"/>
      <c r="E13" s="93"/>
      <c r="F13" s="93"/>
      <c r="G13" s="93"/>
      <c r="H13" s="93"/>
      <c r="I13" s="93"/>
      <c r="J13" s="93"/>
      <c r="K13" s="93"/>
      <c r="L13" s="93"/>
      <c r="M13" s="93"/>
      <c r="N13" s="93"/>
      <c r="O13" s="93"/>
      <c r="P13" s="93"/>
      <c r="Q13" s="93"/>
      <c r="R13" s="93"/>
      <c r="S13" s="93"/>
      <c r="T13" s="93"/>
      <c r="U13" s="93"/>
      <c r="V13" s="93"/>
      <c r="W13" s="93"/>
      <c r="X13" s="93"/>
      <c r="Y13" s="93"/>
      <c r="Z13" s="93"/>
      <c r="AA13" s="93"/>
    </row>
    <row r="14" spans="1:76" ht="33.6" customHeight="1" x14ac:dyDescent="0.25">
      <c r="D14" s="93"/>
      <c r="E14" s="93"/>
      <c r="F14" s="93"/>
      <c r="G14" s="93"/>
      <c r="H14" s="93"/>
      <c r="I14" s="93"/>
      <c r="J14" s="93"/>
      <c r="K14" s="93"/>
      <c r="L14" s="93"/>
      <c r="M14" s="93"/>
      <c r="N14" s="93"/>
      <c r="O14" s="93"/>
      <c r="P14" s="93"/>
      <c r="Q14" s="93"/>
      <c r="R14" s="93"/>
      <c r="S14" s="93"/>
      <c r="T14" s="93"/>
      <c r="U14" s="93"/>
      <c r="V14" s="93"/>
      <c r="W14" s="93"/>
      <c r="X14" s="93"/>
      <c r="Y14" s="93"/>
      <c r="Z14" s="93"/>
      <c r="AA14" s="93"/>
    </row>
    <row r="15" spans="1:76" ht="18" customHeight="1" x14ac:dyDescent="0.25">
      <c r="B15" s="9" t="s">
        <v>4</v>
      </c>
      <c r="D15" s="94" t="s">
        <v>5</v>
      </c>
      <c r="E15" s="94"/>
      <c r="F15" s="94"/>
      <c r="G15" s="94"/>
      <c r="H15" s="94"/>
      <c r="I15" s="94"/>
      <c r="J15" s="94"/>
      <c r="K15" s="94"/>
      <c r="L15" s="94"/>
      <c r="M15" s="94"/>
      <c r="N15" s="94"/>
      <c r="O15" s="94"/>
      <c r="P15" s="94"/>
      <c r="Q15" s="94"/>
      <c r="R15" s="94"/>
      <c r="S15" s="94"/>
      <c r="T15" s="94"/>
      <c r="U15" s="94"/>
      <c r="V15" s="94"/>
      <c r="W15" s="94"/>
      <c r="X15" s="94"/>
      <c r="Y15" s="94"/>
      <c r="Z15" s="94"/>
      <c r="AA15" s="94"/>
    </row>
    <row r="16" spans="1:76" ht="18" customHeight="1" x14ac:dyDescent="0.25">
      <c r="D16" s="94"/>
      <c r="E16" s="94"/>
      <c r="F16" s="94"/>
      <c r="G16" s="94"/>
      <c r="H16" s="94"/>
      <c r="I16" s="94"/>
      <c r="J16" s="94"/>
      <c r="K16" s="94"/>
      <c r="L16" s="94"/>
      <c r="M16" s="94"/>
      <c r="N16" s="94"/>
      <c r="O16" s="94"/>
      <c r="P16" s="94"/>
      <c r="Q16" s="94"/>
      <c r="R16" s="94"/>
      <c r="S16" s="94"/>
      <c r="T16" s="94"/>
      <c r="U16" s="94"/>
      <c r="V16" s="94"/>
      <c r="W16" s="94"/>
      <c r="X16" s="94"/>
      <c r="Y16" s="94"/>
      <c r="Z16" s="94"/>
      <c r="AA16" s="94"/>
    </row>
    <row r="17" spans="4:55" ht="18" customHeight="1" x14ac:dyDescent="0.25">
      <c r="D17" s="94"/>
      <c r="E17" s="94"/>
      <c r="F17" s="94"/>
      <c r="G17" s="94"/>
      <c r="H17" s="94"/>
      <c r="I17" s="94"/>
      <c r="J17" s="94"/>
      <c r="K17" s="94"/>
      <c r="L17" s="94"/>
      <c r="M17" s="94"/>
      <c r="N17" s="94"/>
      <c r="O17" s="94"/>
      <c r="P17" s="94"/>
      <c r="Q17" s="94"/>
      <c r="R17" s="94"/>
      <c r="S17" s="94"/>
      <c r="T17" s="94"/>
      <c r="U17" s="94"/>
      <c r="V17" s="94"/>
      <c r="W17" s="94"/>
      <c r="X17" s="94"/>
      <c r="Y17" s="94"/>
      <c r="Z17" s="94"/>
      <c r="AA17" s="94"/>
    </row>
    <row r="18" spans="4:55" ht="18" customHeight="1" x14ac:dyDescent="0.25">
      <c r="D18" s="94"/>
      <c r="E18" s="94"/>
      <c r="F18" s="94"/>
      <c r="G18" s="94"/>
      <c r="H18" s="94"/>
      <c r="I18" s="94"/>
      <c r="J18" s="94"/>
      <c r="K18" s="94"/>
      <c r="L18" s="94"/>
      <c r="M18" s="94"/>
      <c r="N18" s="94"/>
      <c r="O18" s="94"/>
      <c r="P18" s="94"/>
      <c r="Q18" s="94"/>
      <c r="R18" s="94"/>
      <c r="S18" s="94"/>
      <c r="T18" s="94"/>
      <c r="U18" s="94"/>
      <c r="V18" s="94"/>
      <c r="W18" s="94"/>
      <c r="X18" s="94"/>
      <c r="Y18" s="94"/>
      <c r="Z18" s="94"/>
      <c r="AA18" s="94"/>
    </row>
    <row r="19" spans="4:55" ht="25.2" customHeight="1" x14ac:dyDescent="0.25">
      <c r="D19" s="94"/>
      <c r="E19" s="94"/>
      <c r="F19" s="94"/>
      <c r="G19" s="94"/>
      <c r="H19" s="94"/>
      <c r="I19" s="94"/>
      <c r="J19" s="94"/>
      <c r="K19" s="94"/>
      <c r="L19" s="94"/>
      <c r="M19" s="94"/>
      <c r="N19" s="94"/>
      <c r="O19" s="94"/>
      <c r="P19" s="94"/>
      <c r="Q19" s="94"/>
      <c r="R19" s="94"/>
      <c r="S19" s="94"/>
      <c r="T19" s="94"/>
      <c r="U19" s="94"/>
      <c r="V19" s="94"/>
      <c r="W19" s="94"/>
      <c r="X19" s="94"/>
      <c r="Y19" s="94"/>
      <c r="Z19" s="94"/>
      <c r="AA19" s="94"/>
    </row>
    <row r="20" spans="4:55" ht="18" customHeight="1" x14ac:dyDescent="0.25">
      <c r="D20" s="12"/>
      <c r="E20" s="12"/>
      <c r="F20" s="12"/>
      <c r="G20" s="12"/>
      <c r="H20" s="12"/>
      <c r="I20" s="12"/>
      <c r="J20" s="12"/>
      <c r="K20" s="12"/>
      <c r="L20" s="12"/>
      <c r="M20" s="12"/>
      <c r="N20" s="12"/>
      <c r="O20" s="12"/>
      <c r="P20" s="12"/>
      <c r="Q20" s="12"/>
      <c r="R20" s="12"/>
      <c r="S20" s="12"/>
      <c r="T20" s="12"/>
      <c r="U20" s="12"/>
      <c r="V20" s="12"/>
      <c r="W20" s="12"/>
      <c r="X20" s="12"/>
      <c r="Y20" s="12"/>
      <c r="Z20" s="12"/>
      <c r="AA20" s="12"/>
    </row>
    <row r="21" spans="4:55" ht="18" customHeight="1" x14ac:dyDescent="0.25">
      <c r="D21" s="12"/>
      <c r="E21" s="12"/>
      <c r="F21" s="12"/>
      <c r="G21" s="12"/>
      <c r="H21" s="12"/>
      <c r="I21" s="12"/>
      <c r="J21" s="12"/>
      <c r="K21" s="12"/>
      <c r="L21" s="12"/>
      <c r="M21" s="12"/>
      <c r="N21" s="12"/>
      <c r="O21" s="12"/>
      <c r="P21" s="12"/>
      <c r="Q21" s="12"/>
      <c r="R21" s="12"/>
      <c r="S21" s="12"/>
      <c r="T21" s="12"/>
      <c r="U21" s="12"/>
      <c r="V21" s="12"/>
      <c r="W21" s="12"/>
      <c r="X21" s="12"/>
      <c r="Y21" s="12"/>
      <c r="Z21" s="12"/>
      <c r="AA21" s="12"/>
    </row>
    <row r="22" spans="4:55" ht="27" customHeight="1" x14ac:dyDescent="0.25">
      <c r="F22" s="87" t="s">
        <v>6</v>
      </c>
      <c r="G22" s="88"/>
      <c r="H22" s="88"/>
      <c r="I22" s="89"/>
      <c r="J22" s="87" t="s">
        <v>7</v>
      </c>
      <c r="K22" s="88"/>
      <c r="L22" s="88"/>
      <c r="M22" s="89"/>
      <c r="N22" s="90" t="s">
        <v>66</v>
      </c>
      <c r="O22" s="91"/>
      <c r="P22" s="91"/>
      <c r="Q22" s="92"/>
      <c r="R22" s="18"/>
      <c r="S22" s="18"/>
      <c r="T22" s="18"/>
      <c r="U22" s="18"/>
      <c r="V22" s="18"/>
      <c r="W22" s="18"/>
      <c r="X22" s="18"/>
      <c r="Y22" s="11"/>
      <c r="Z22" s="18"/>
      <c r="AA22" s="12"/>
    </row>
    <row r="23" spans="4:55" ht="39.75" customHeight="1" x14ac:dyDescent="0.25">
      <c r="D23" s="38"/>
      <c r="E23" s="95" t="s">
        <v>8</v>
      </c>
      <c r="F23" s="97" t="s">
        <v>63</v>
      </c>
      <c r="G23" s="98"/>
      <c r="H23" s="98"/>
      <c r="I23" s="99"/>
      <c r="J23" s="97" t="s">
        <v>65</v>
      </c>
      <c r="K23" s="98"/>
      <c r="L23" s="98"/>
      <c r="M23" s="99"/>
      <c r="N23" s="97" t="s">
        <v>64</v>
      </c>
      <c r="O23" s="98"/>
      <c r="P23" s="98"/>
      <c r="Q23" s="99"/>
      <c r="AA23" s="12"/>
    </row>
    <row r="24" spans="4:55" ht="18" customHeight="1" x14ac:dyDescent="0.25">
      <c r="D24" s="39"/>
      <c r="E24" s="96"/>
      <c r="F24" s="100"/>
      <c r="G24" s="101"/>
      <c r="H24" s="101"/>
      <c r="I24" s="102"/>
      <c r="J24" s="100"/>
      <c r="K24" s="101"/>
      <c r="L24" s="101"/>
      <c r="M24" s="102"/>
      <c r="N24" s="100"/>
      <c r="O24" s="101"/>
      <c r="P24" s="101"/>
      <c r="Q24" s="102"/>
      <c r="R24" s="18"/>
      <c r="S24" s="18"/>
      <c r="T24" s="18"/>
      <c r="U24" s="18"/>
      <c r="V24" s="18"/>
      <c r="W24" s="18"/>
      <c r="X24" s="18"/>
      <c r="Y24" s="11"/>
      <c r="Z24" s="18"/>
      <c r="AA24" s="12"/>
    </row>
    <row r="25" spans="4:55" ht="18" customHeight="1" x14ac:dyDescent="0.25">
      <c r="G25" s="13"/>
      <c r="L25" s="13"/>
      <c r="AA25" s="12"/>
    </row>
    <row r="26" spans="4:55" ht="18" customHeight="1" x14ac:dyDescent="0.25">
      <c r="D26" s="17">
        <v>1</v>
      </c>
      <c r="E26" s="1" t="s">
        <v>9</v>
      </c>
      <c r="F26" s="103">
        <v>7.17</v>
      </c>
      <c r="G26" s="103"/>
      <c r="H26" s="103"/>
      <c r="I26" s="103"/>
      <c r="J26" s="103">
        <v>4.4000000000000004</v>
      </c>
      <c r="K26" s="103"/>
      <c r="L26" s="103"/>
      <c r="M26" s="103"/>
      <c r="N26" s="103">
        <f t="shared" ref="N26:N33" si="0">F26/J26*100</f>
        <v>162.95454545454544</v>
      </c>
      <c r="O26" s="103"/>
      <c r="P26" s="103"/>
      <c r="Q26" s="103"/>
      <c r="R26" s="18"/>
      <c r="S26" s="18"/>
      <c r="T26" s="18"/>
      <c r="U26" s="18"/>
      <c r="V26" s="18"/>
      <c r="W26" s="18"/>
      <c r="X26" s="18"/>
      <c r="Y26" s="11"/>
      <c r="Z26" s="18"/>
      <c r="AA26" s="12"/>
    </row>
    <row r="27" spans="4:55" ht="18" customHeight="1" x14ac:dyDescent="0.25">
      <c r="D27" s="17">
        <v>2</v>
      </c>
      <c r="E27" s="1" t="s">
        <v>10</v>
      </c>
      <c r="F27" s="103">
        <v>3.69</v>
      </c>
      <c r="G27" s="103"/>
      <c r="H27" s="103"/>
      <c r="I27" s="103"/>
      <c r="J27" s="103">
        <v>4.96</v>
      </c>
      <c r="K27" s="103"/>
      <c r="L27" s="103"/>
      <c r="M27" s="103"/>
      <c r="N27" s="103">
        <f t="shared" si="0"/>
        <v>74.395161290322577</v>
      </c>
      <c r="O27" s="103"/>
      <c r="P27" s="103"/>
      <c r="Q27" s="103"/>
      <c r="T27" s="15"/>
      <c r="U27" s="15"/>
      <c r="V27" s="15"/>
      <c r="W27" s="15"/>
      <c r="X27" s="15"/>
    </row>
    <row r="28" spans="4:55" ht="18" customHeight="1" x14ac:dyDescent="0.25">
      <c r="D28" s="17">
        <v>3</v>
      </c>
      <c r="E28" s="1" t="s">
        <v>11</v>
      </c>
      <c r="F28" s="103">
        <v>139.53</v>
      </c>
      <c r="G28" s="103"/>
      <c r="H28" s="103"/>
      <c r="I28" s="103"/>
      <c r="J28" s="103">
        <v>126.01</v>
      </c>
      <c r="K28" s="103"/>
      <c r="L28" s="103"/>
      <c r="M28" s="103"/>
      <c r="N28" s="103">
        <f t="shared" si="0"/>
        <v>110.72930719784144</v>
      </c>
      <c r="O28" s="103"/>
      <c r="P28" s="103"/>
      <c r="Q28" s="103"/>
      <c r="T28" s="15"/>
      <c r="U28" s="15"/>
      <c r="V28" s="15"/>
      <c r="W28" s="15"/>
      <c r="X28" s="15"/>
    </row>
    <row r="29" spans="4:55" ht="18" customHeight="1" x14ac:dyDescent="0.25">
      <c r="D29" s="17">
        <v>4</v>
      </c>
      <c r="E29" s="1" t="s">
        <v>12</v>
      </c>
      <c r="F29" s="103">
        <v>39.49</v>
      </c>
      <c r="G29" s="103"/>
      <c r="H29" s="103"/>
      <c r="I29" s="103"/>
      <c r="J29" s="103">
        <v>30.22</v>
      </c>
      <c r="K29" s="103"/>
      <c r="L29" s="103"/>
      <c r="M29" s="103"/>
      <c r="N29" s="103">
        <f t="shared" si="0"/>
        <v>130.67504963600265</v>
      </c>
      <c r="O29" s="103"/>
      <c r="P29" s="103"/>
      <c r="Q29" s="103"/>
      <c r="T29" s="15"/>
      <c r="U29" s="15"/>
      <c r="V29" s="15"/>
      <c r="W29" s="15"/>
      <c r="X29" s="15"/>
    </row>
    <row r="30" spans="4:55" ht="18" customHeight="1" x14ac:dyDescent="0.25">
      <c r="D30" s="17">
        <v>5</v>
      </c>
      <c r="E30" s="1" t="s">
        <v>13</v>
      </c>
      <c r="F30" s="103">
        <v>148.1</v>
      </c>
      <c r="G30" s="103"/>
      <c r="H30" s="103"/>
      <c r="I30" s="103"/>
      <c r="J30" s="103">
        <v>89.2</v>
      </c>
      <c r="K30" s="103"/>
      <c r="L30" s="103"/>
      <c r="M30" s="103"/>
      <c r="N30" s="103">
        <f t="shared" si="0"/>
        <v>166.03139013452915</v>
      </c>
      <c r="O30" s="103"/>
      <c r="P30" s="103"/>
      <c r="Q30" s="103"/>
      <c r="T30" s="15"/>
      <c r="U30" s="15"/>
      <c r="V30" s="15"/>
      <c r="W30" s="15"/>
      <c r="X30" s="15"/>
    </row>
    <row r="31" spans="4:55" ht="18" customHeight="1" x14ac:dyDescent="0.25">
      <c r="D31" s="17">
        <v>6</v>
      </c>
      <c r="E31" s="1" t="s">
        <v>14</v>
      </c>
      <c r="F31" s="103">
        <v>2.4300000000000002</v>
      </c>
      <c r="G31" s="103"/>
      <c r="H31" s="103"/>
      <c r="I31" s="103"/>
      <c r="J31" s="103">
        <v>3.84</v>
      </c>
      <c r="K31" s="103"/>
      <c r="L31" s="103"/>
      <c r="M31" s="103"/>
      <c r="N31" s="103">
        <f t="shared" si="0"/>
        <v>63.281250000000014</v>
      </c>
      <c r="O31" s="103"/>
      <c r="P31" s="103"/>
      <c r="Q31" s="103"/>
      <c r="T31" s="15"/>
      <c r="U31" s="15"/>
      <c r="V31" s="15"/>
      <c r="W31" s="15"/>
      <c r="X31" s="15"/>
    </row>
    <row r="32" spans="4:55" ht="18" customHeight="1" x14ac:dyDescent="0.25">
      <c r="D32" s="17">
        <v>7</v>
      </c>
      <c r="E32" s="1" t="s">
        <v>15</v>
      </c>
      <c r="F32" s="103">
        <v>18.809999999999999</v>
      </c>
      <c r="G32" s="103"/>
      <c r="H32" s="103"/>
      <c r="I32" s="103"/>
      <c r="J32" s="103">
        <v>13.59</v>
      </c>
      <c r="K32" s="103"/>
      <c r="L32" s="103"/>
      <c r="M32" s="103"/>
      <c r="N32" s="103">
        <f t="shared" si="0"/>
        <v>138.41059602649005</v>
      </c>
      <c r="O32" s="103"/>
      <c r="P32" s="103"/>
      <c r="Q32" s="103"/>
      <c r="T32" s="15"/>
      <c r="U32" s="15"/>
      <c r="V32" s="15"/>
      <c r="W32" s="15"/>
      <c r="X32" s="15"/>
      <c r="AX32" s="12"/>
      <c r="AY32" s="12"/>
      <c r="AZ32" s="12"/>
      <c r="BA32" s="12"/>
      <c r="BB32" s="12"/>
      <c r="BC32" s="12"/>
    </row>
    <row r="33" spans="2:28" ht="18" customHeight="1" x14ac:dyDescent="0.25">
      <c r="D33" s="17">
        <v>8</v>
      </c>
      <c r="E33" s="1" t="s">
        <v>16</v>
      </c>
      <c r="F33" s="103">
        <v>3.34</v>
      </c>
      <c r="G33" s="103"/>
      <c r="H33" s="103"/>
      <c r="I33" s="103"/>
      <c r="J33" s="103">
        <v>1.01</v>
      </c>
      <c r="K33" s="103"/>
      <c r="L33" s="103"/>
      <c r="M33" s="103"/>
      <c r="N33" s="103">
        <f t="shared" si="0"/>
        <v>330.69306930693068</v>
      </c>
      <c r="O33" s="103"/>
      <c r="P33" s="103"/>
      <c r="Q33" s="103"/>
      <c r="T33" s="15"/>
      <c r="U33" s="15"/>
      <c r="V33" s="15"/>
      <c r="W33" s="15"/>
      <c r="X33" s="15"/>
      <c r="Y33" s="16"/>
    </row>
    <row r="34" spans="2:28" ht="18" customHeight="1" x14ac:dyDescent="0.25">
      <c r="D34" s="17"/>
      <c r="E34" s="1"/>
      <c r="F34" s="27"/>
      <c r="G34" s="27"/>
      <c r="H34" s="27"/>
      <c r="I34" s="27"/>
      <c r="J34" s="27"/>
      <c r="K34" s="27"/>
      <c r="L34" s="27"/>
      <c r="M34" s="27"/>
      <c r="N34" s="27"/>
      <c r="O34" s="27"/>
      <c r="P34" s="27"/>
      <c r="Q34" s="27"/>
      <c r="T34" s="15"/>
      <c r="U34" s="15"/>
      <c r="V34" s="15"/>
      <c r="W34" s="15"/>
      <c r="X34" s="15"/>
      <c r="Y34" s="16"/>
    </row>
    <row r="35" spans="2:28" ht="18" customHeight="1" x14ac:dyDescent="0.25">
      <c r="E35" s="12"/>
      <c r="F35" s="12"/>
      <c r="G35" s="12"/>
      <c r="H35" s="12"/>
      <c r="I35" s="12"/>
      <c r="J35" s="12"/>
      <c r="K35" s="12"/>
      <c r="L35" s="12"/>
      <c r="M35" s="12"/>
      <c r="N35" s="12"/>
      <c r="O35" s="12"/>
      <c r="P35" s="12"/>
      <c r="Q35" s="12"/>
      <c r="R35" s="12"/>
      <c r="S35" s="12"/>
      <c r="T35" s="12"/>
      <c r="U35" s="12"/>
      <c r="V35" s="12"/>
      <c r="W35" s="12"/>
      <c r="X35" s="12"/>
      <c r="Y35" s="12"/>
      <c r="Z35" s="12"/>
      <c r="AA35" s="12"/>
    </row>
    <row r="36" spans="2:28" ht="18" customHeight="1" x14ac:dyDescent="0.25">
      <c r="B36" s="10" t="s">
        <v>17</v>
      </c>
      <c r="D36" s="94" t="s">
        <v>18</v>
      </c>
      <c r="E36" s="94"/>
      <c r="F36" s="94"/>
      <c r="G36" s="94"/>
      <c r="H36" s="94"/>
      <c r="I36" s="94"/>
      <c r="J36" s="94"/>
      <c r="K36" s="94"/>
      <c r="L36" s="94"/>
      <c r="M36" s="94"/>
      <c r="N36" s="94"/>
      <c r="O36" s="94"/>
      <c r="P36" s="94"/>
      <c r="Q36" s="94"/>
      <c r="R36" s="94"/>
      <c r="S36" s="94"/>
      <c r="T36" s="94"/>
      <c r="U36" s="94"/>
      <c r="V36" s="94"/>
      <c r="W36" s="94"/>
      <c r="X36" s="94"/>
      <c r="Y36" s="94"/>
      <c r="Z36" s="94"/>
      <c r="AA36" s="94"/>
    </row>
    <row r="37" spans="2:28" ht="18" customHeight="1" x14ac:dyDescent="0.25">
      <c r="D37" s="94"/>
      <c r="E37" s="94"/>
      <c r="F37" s="94"/>
      <c r="G37" s="94"/>
      <c r="H37" s="94"/>
      <c r="I37" s="94"/>
      <c r="J37" s="94"/>
      <c r="K37" s="94"/>
      <c r="L37" s="94"/>
      <c r="M37" s="94"/>
      <c r="N37" s="94"/>
      <c r="O37" s="94"/>
      <c r="P37" s="94"/>
      <c r="Q37" s="94"/>
      <c r="R37" s="94"/>
      <c r="S37" s="94"/>
      <c r="T37" s="94"/>
      <c r="U37" s="94"/>
      <c r="V37" s="94"/>
      <c r="W37" s="94"/>
      <c r="X37" s="94"/>
      <c r="Y37" s="94"/>
      <c r="Z37" s="94"/>
      <c r="AA37" s="94"/>
    </row>
    <row r="38" spans="2:28" ht="18" customHeight="1" x14ac:dyDescent="0.25">
      <c r="D38" s="94"/>
      <c r="E38" s="94"/>
      <c r="F38" s="94"/>
      <c r="G38" s="94"/>
      <c r="H38" s="94"/>
      <c r="I38" s="94"/>
      <c r="J38" s="94"/>
      <c r="K38" s="94"/>
      <c r="L38" s="94"/>
      <c r="M38" s="94"/>
      <c r="N38" s="94"/>
      <c r="O38" s="94"/>
      <c r="P38" s="94"/>
      <c r="Q38" s="94"/>
      <c r="R38" s="94"/>
      <c r="S38" s="94"/>
      <c r="T38" s="94"/>
      <c r="U38" s="94"/>
      <c r="V38" s="94"/>
      <c r="W38" s="94"/>
      <c r="X38" s="94"/>
      <c r="Y38" s="94"/>
      <c r="Z38" s="94"/>
      <c r="AA38" s="94"/>
    </row>
    <row r="39" spans="2:28" ht="18" customHeight="1" x14ac:dyDescent="0.25">
      <c r="D39" s="94"/>
      <c r="E39" s="94"/>
      <c r="F39" s="94"/>
      <c r="G39" s="94"/>
      <c r="H39" s="94"/>
      <c r="I39" s="94"/>
      <c r="J39" s="94"/>
      <c r="K39" s="94"/>
      <c r="L39" s="94"/>
      <c r="M39" s="94"/>
      <c r="N39" s="94"/>
      <c r="O39" s="94"/>
      <c r="P39" s="94"/>
      <c r="Q39" s="94"/>
      <c r="R39" s="94"/>
      <c r="S39" s="94"/>
      <c r="T39" s="94"/>
      <c r="U39" s="94"/>
      <c r="V39" s="94"/>
      <c r="W39" s="94"/>
      <c r="X39" s="94"/>
      <c r="Y39" s="94"/>
      <c r="Z39" s="94"/>
      <c r="AA39" s="94"/>
    </row>
    <row r="40" spans="2:28" ht="18" customHeight="1" x14ac:dyDescent="0.25">
      <c r="D40" s="94"/>
      <c r="E40" s="94"/>
      <c r="F40" s="94"/>
      <c r="G40" s="94"/>
      <c r="H40" s="94"/>
      <c r="I40" s="94"/>
      <c r="J40" s="94"/>
      <c r="K40" s="94"/>
      <c r="L40" s="94"/>
      <c r="M40" s="94"/>
      <c r="N40" s="94"/>
      <c r="O40" s="94"/>
      <c r="P40" s="94"/>
      <c r="Q40" s="94"/>
      <c r="R40" s="94"/>
      <c r="S40" s="94"/>
      <c r="T40" s="94"/>
      <c r="U40" s="94"/>
      <c r="V40" s="94"/>
      <c r="W40" s="94"/>
      <c r="X40" s="94"/>
      <c r="Y40" s="94"/>
      <c r="Z40" s="94"/>
      <c r="AA40" s="94"/>
    </row>
    <row r="41" spans="2:28" ht="18" customHeight="1" x14ac:dyDescent="0.25">
      <c r="D41" s="94"/>
      <c r="E41" s="94"/>
      <c r="F41" s="94"/>
      <c r="G41" s="94"/>
      <c r="H41" s="94"/>
      <c r="I41" s="94"/>
      <c r="J41" s="94"/>
      <c r="K41" s="94"/>
      <c r="L41" s="94"/>
      <c r="M41" s="94"/>
      <c r="N41" s="94"/>
      <c r="O41" s="94"/>
      <c r="P41" s="94"/>
      <c r="Q41" s="94"/>
      <c r="R41" s="94"/>
      <c r="S41" s="94"/>
      <c r="T41" s="94"/>
      <c r="U41" s="94"/>
      <c r="V41" s="94"/>
      <c r="W41" s="94"/>
      <c r="X41" s="94"/>
      <c r="Y41" s="94"/>
      <c r="Z41" s="94"/>
      <c r="AA41" s="94"/>
    </row>
    <row r="42" spans="2:28" ht="18" customHeight="1" x14ac:dyDescent="0.25">
      <c r="D42" s="94"/>
      <c r="E42" s="94"/>
      <c r="F42" s="94"/>
      <c r="G42" s="94"/>
      <c r="H42" s="94"/>
      <c r="I42" s="94"/>
      <c r="J42" s="94"/>
      <c r="K42" s="94"/>
      <c r="L42" s="94"/>
      <c r="M42" s="94"/>
      <c r="N42" s="94"/>
      <c r="O42" s="94"/>
      <c r="P42" s="94"/>
      <c r="Q42" s="94"/>
      <c r="R42" s="94"/>
      <c r="S42" s="94"/>
      <c r="T42" s="94"/>
      <c r="U42" s="94"/>
      <c r="V42" s="94"/>
      <c r="W42" s="94"/>
      <c r="X42" s="94"/>
      <c r="Y42" s="94"/>
      <c r="Z42" s="94"/>
      <c r="AA42" s="94"/>
    </row>
    <row r="43" spans="2:28" ht="18" customHeight="1" x14ac:dyDescent="0.25">
      <c r="D43" s="28" t="s">
        <v>19</v>
      </c>
      <c r="E43" s="29"/>
      <c r="F43" s="20"/>
      <c r="G43" s="20"/>
      <c r="H43" s="20"/>
      <c r="I43" s="107">
        <v>0.6</v>
      </c>
      <c r="J43" s="108"/>
      <c r="K43" s="30"/>
      <c r="L43" s="21"/>
      <c r="M43" s="107">
        <v>0.8</v>
      </c>
      <c r="N43" s="108"/>
      <c r="O43" s="21"/>
      <c r="P43" s="21"/>
      <c r="Q43" s="107">
        <v>1.2</v>
      </c>
      <c r="R43" s="108"/>
      <c r="S43" s="30"/>
      <c r="T43" s="21"/>
      <c r="U43" s="107">
        <v>1.4</v>
      </c>
      <c r="V43" s="108"/>
      <c r="W43" s="30"/>
      <c r="X43" s="22"/>
      <c r="Y43" s="22"/>
      <c r="Z43" s="12"/>
      <c r="AA43" s="12"/>
    </row>
    <row r="44" spans="2:28" ht="12" customHeight="1" x14ac:dyDescent="0.25">
      <c r="J44" s="31"/>
      <c r="K44" s="32"/>
      <c r="L44" s="32"/>
      <c r="M44" s="33"/>
      <c r="N44" s="31"/>
      <c r="O44" s="32"/>
      <c r="P44" s="32"/>
      <c r="Q44" s="32"/>
      <c r="R44" s="34"/>
      <c r="S44" s="32"/>
      <c r="T44" s="32"/>
      <c r="U44" s="33"/>
      <c r="X44" s="12"/>
      <c r="Y44" s="12"/>
      <c r="Z44" s="12"/>
      <c r="AA44" s="12"/>
    </row>
    <row r="45" spans="2:28" ht="18" customHeight="1" x14ac:dyDescent="0.25">
      <c r="D45" s="28" t="s">
        <v>20</v>
      </c>
      <c r="E45" s="29"/>
      <c r="F45" s="109">
        <v>1</v>
      </c>
      <c r="G45" s="109"/>
      <c r="H45" s="109"/>
      <c r="I45" s="109"/>
      <c r="J45" s="110">
        <v>2</v>
      </c>
      <c r="K45" s="110"/>
      <c r="L45" s="110"/>
      <c r="M45" s="110"/>
      <c r="N45" s="106">
        <v>3</v>
      </c>
      <c r="O45" s="106"/>
      <c r="P45" s="106"/>
      <c r="Q45" s="106"/>
      <c r="R45" s="105">
        <v>4</v>
      </c>
      <c r="S45" s="105"/>
      <c r="T45" s="105"/>
      <c r="U45" s="105"/>
      <c r="V45" s="104">
        <v>5</v>
      </c>
      <c r="W45" s="104"/>
      <c r="X45" s="104"/>
      <c r="Y45" s="104"/>
      <c r="AB45" s="14"/>
    </row>
    <row r="46" spans="2:28" ht="18" customHeight="1" x14ac:dyDescent="0.25"/>
    <row r="47" spans="2:28" ht="18" customHeight="1" x14ac:dyDescent="0.25">
      <c r="D47" s="28" t="s">
        <v>19</v>
      </c>
      <c r="E47" s="29"/>
      <c r="F47" s="20"/>
      <c r="G47" s="20"/>
      <c r="H47" s="20"/>
      <c r="I47" s="107">
        <v>0.6</v>
      </c>
      <c r="J47" s="108"/>
      <c r="K47" s="30"/>
      <c r="L47" s="21"/>
      <c r="M47" s="107">
        <v>0.8</v>
      </c>
      <c r="N47" s="108"/>
      <c r="O47" s="21"/>
      <c r="P47" s="21"/>
      <c r="Q47" s="107">
        <v>1.2</v>
      </c>
      <c r="R47" s="108"/>
      <c r="S47" s="30"/>
      <c r="T47" s="21"/>
      <c r="U47" s="107">
        <v>1.4</v>
      </c>
      <c r="V47" s="108"/>
      <c r="W47" s="30"/>
      <c r="X47" s="22"/>
      <c r="Y47" s="22"/>
    </row>
    <row r="48" spans="2:28" ht="12" customHeight="1" x14ac:dyDescent="0.25">
      <c r="J48" s="35"/>
      <c r="M48" s="36"/>
      <c r="N48" s="35"/>
      <c r="R48" s="37"/>
      <c r="U48" s="36"/>
      <c r="X48" s="12"/>
      <c r="Y48" s="12"/>
    </row>
    <row r="49" spans="2:27" ht="18" customHeight="1" x14ac:dyDescent="0.25">
      <c r="D49" s="28" t="s">
        <v>21</v>
      </c>
      <c r="E49" s="29"/>
      <c r="F49" s="104">
        <v>5</v>
      </c>
      <c r="G49" s="104"/>
      <c r="H49" s="104"/>
      <c r="I49" s="104"/>
      <c r="J49" s="105">
        <v>4</v>
      </c>
      <c r="K49" s="105"/>
      <c r="L49" s="105"/>
      <c r="M49" s="105"/>
      <c r="N49" s="106">
        <v>3</v>
      </c>
      <c r="O49" s="106"/>
      <c r="P49" s="106"/>
      <c r="Q49" s="106"/>
      <c r="R49" s="110">
        <v>2</v>
      </c>
      <c r="S49" s="110"/>
      <c r="T49" s="110"/>
      <c r="U49" s="110"/>
      <c r="V49" s="109">
        <v>1</v>
      </c>
      <c r="W49" s="109"/>
      <c r="X49" s="109"/>
      <c r="Y49" s="109"/>
    </row>
    <row r="50" spans="2:27" ht="18" customHeight="1" x14ac:dyDescent="0.25">
      <c r="E50" s="12"/>
      <c r="F50" s="12"/>
      <c r="G50" s="12"/>
      <c r="H50" s="12"/>
      <c r="I50" s="12"/>
      <c r="J50" s="12"/>
      <c r="K50" s="12"/>
      <c r="L50" s="12"/>
      <c r="M50" s="12"/>
      <c r="N50" s="12"/>
      <c r="O50" s="12"/>
      <c r="P50" s="12"/>
      <c r="Q50" s="12"/>
      <c r="R50" s="12"/>
      <c r="S50" s="12"/>
      <c r="T50" s="12"/>
      <c r="U50" s="12"/>
      <c r="V50" s="12"/>
      <c r="W50" s="12"/>
      <c r="X50" s="12"/>
      <c r="Y50" s="12"/>
      <c r="Z50" s="12"/>
      <c r="AA50" s="12"/>
    </row>
    <row r="51" spans="2:27" ht="18" customHeight="1" x14ac:dyDescent="0.25">
      <c r="E51" s="12"/>
      <c r="F51" s="12"/>
      <c r="G51" s="12"/>
      <c r="H51" s="12"/>
      <c r="I51" s="12"/>
      <c r="J51" s="12"/>
      <c r="K51" s="12"/>
      <c r="L51" s="12"/>
      <c r="M51" s="12"/>
      <c r="N51" s="12"/>
      <c r="O51" s="12"/>
      <c r="P51" s="12"/>
      <c r="Q51" s="12"/>
      <c r="R51" s="12"/>
      <c r="S51" s="12"/>
      <c r="T51" s="12"/>
      <c r="U51" s="12"/>
      <c r="V51" s="12"/>
      <c r="W51" s="12"/>
      <c r="X51" s="12"/>
      <c r="Y51" s="12"/>
      <c r="Z51" s="12"/>
      <c r="AA51" s="12"/>
    </row>
    <row r="52" spans="2:27" ht="18" customHeight="1" x14ac:dyDescent="0.25">
      <c r="B52" s="9" t="s">
        <v>22</v>
      </c>
      <c r="D52" s="94" t="s">
        <v>23</v>
      </c>
      <c r="E52" s="94"/>
      <c r="F52" s="94"/>
      <c r="G52" s="94"/>
      <c r="H52" s="94"/>
      <c r="I52" s="94"/>
      <c r="J52" s="94"/>
      <c r="K52" s="94"/>
      <c r="L52" s="94"/>
      <c r="M52" s="94"/>
      <c r="N52" s="94"/>
      <c r="O52" s="94"/>
      <c r="P52" s="94"/>
      <c r="Q52" s="94"/>
      <c r="R52" s="94"/>
      <c r="S52" s="94"/>
      <c r="T52" s="94"/>
      <c r="U52" s="94"/>
      <c r="V52" s="94"/>
      <c r="W52" s="94"/>
      <c r="X52" s="94"/>
      <c r="Y52" s="94"/>
      <c r="Z52" s="94"/>
      <c r="AA52" s="94"/>
    </row>
    <row r="53" spans="2:27" ht="18" customHeight="1" x14ac:dyDescent="0.25">
      <c r="D53" s="94"/>
      <c r="E53" s="94"/>
      <c r="F53" s="94"/>
      <c r="G53" s="94"/>
      <c r="H53" s="94"/>
      <c r="I53" s="94"/>
      <c r="J53" s="94"/>
      <c r="K53" s="94"/>
      <c r="L53" s="94"/>
      <c r="M53" s="94"/>
      <c r="N53" s="94"/>
      <c r="O53" s="94"/>
      <c r="P53" s="94"/>
      <c r="Q53" s="94"/>
      <c r="R53" s="94"/>
      <c r="S53" s="94"/>
      <c r="T53" s="94"/>
      <c r="U53" s="94"/>
      <c r="V53" s="94"/>
      <c r="W53" s="94"/>
      <c r="X53" s="94"/>
      <c r="Y53" s="94"/>
      <c r="Z53" s="94"/>
      <c r="AA53" s="94"/>
    </row>
    <row r="54" spans="2:27" ht="18" customHeight="1" x14ac:dyDescent="0.25">
      <c r="D54" s="94"/>
      <c r="E54" s="94"/>
      <c r="F54" s="94"/>
      <c r="G54" s="94"/>
      <c r="H54" s="94"/>
      <c r="I54" s="94"/>
      <c r="J54" s="94"/>
      <c r="K54" s="94"/>
      <c r="L54" s="94"/>
      <c r="M54" s="94"/>
      <c r="N54" s="94"/>
      <c r="O54" s="94"/>
      <c r="P54" s="94"/>
      <c r="Q54" s="94"/>
      <c r="R54" s="94"/>
      <c r="S54" s="94"/>
      <c r="T54" s="94"/>
      <c r="U54" s="94"/>
      <c r="V54" s="94"/>
      <c r="W54" s="94"/>
      <c r="X54" s="94"/>
      <c r="Y54" s="94"/>
      <c r="Z54" s="94"/>
      <c r="AA54" s="94"/>
    </row>
    <row r="55" spans="2:27" ht="18" customHeight="1" x14ac:dyDescent="0.25">
      <c r="D55" s="94"/>
      <c r="E55" s="94"/>
      <c r="F55" s="94"/>
      <c r="G55" s="94"/>
      <c r="H55" s="94"/>
      <c r="I55" s="94"/>
      <c r="J55" s="94"/>
      <c r="K55" s="94"/>
      <c r="L55" s="94"/>
      <c r="M55" s="94"/>
      <c r="N55" s="94"/>
      <c r="O55" s="94"/>
      <c r="P55" s="94"/>
      <c r="Q55" s="94"/>
      <c r="R55" s="94"/>
      <c r="S55" s="94"/>
      <c r="T55" s="94"/>
      <c r="U55" s="94"/>
      <c r="V55" s="94"/>
      <c r="W55" s="94"/>
      <c r="X55" s="94"/>
      <c r="Y55" s="94"/>
      <c r="Z55" s="94"/>
      <c r="AA55" s="94"/>
    </row>
    <row r="56" spans="2:27" ht="18" customHeight="1" x14ac:dyDescent="0.25">
      <c r="D56" s="94"/>
      <c r="E56" s="94"/>
      <c r="F56" s="94"/>
      <c r="G56" s="94"/>
      <c r="H56" s="94"/>
      <c r="I56" s="94"/>
      <c r="J56" s="94"/>
      <c r="K56" s="94"/>
      <c r="L56" s="94"/>
      <c r="M56" s="94"/>
      <c r="N56" s="94"/>
      <c r="O56" s="94"/>
      <c r="P56" s="94"/>
      <c r="Q56" s="94"/>
      <c r="R56" s="94"/>
      <c r="S56" s="94"/>
      <c r="T56" s="94"/>
      <c r="U56" s="94"/>
      <c r="V56" s="94"/>
      <c r="W56" s="94"/>
      <c r="X56" s="94"/>
      <c r="Y56" s="94"/>
      <c r="Z56" s="94"/>
      <c r="AA56" s="94"/>
    </row>
    <row r="57" spans="2:27" ht="18" customHeight="1" x14ac:dyDescent="0.25">
      <c r="D57" s="94"/>
      <c r="E57" s="94"/>
      <c r="F57" s="94"/>
      <c r="G57" s="94"/>
      <c r="H57" s="94"/>
      <c r="I57" s="94"/>
      <c r="J57" s="94"/>
      <c r="K57" s="94"/>
      <c r="L57" s="94"/>
      <c r="M57" s="94"/>
      <c r="N57" s="94"/>
      <c r="O57" s="94"/>
      <c r="P57" s="94"/>
      <c r="Q57" s="94"/>
      <c r="R57" s="94"/>
      <c r="S57" s="94"/>
      <c r="T57" s="94"/>
      <c r="U57" s="94"/>
      <c r="V57" s="94"/>
      <c r="W57" s="94"/>
      <c r="X57" s="94"/>
      <c r="Y57" s="94"/>
      <c r="Z57" s="94"/>
      <c r="AA57" s="94"/>
    </row>
    <row r="58" spans="2:27" ht="18" customHeight="1" x14ac:dyDescent="0.25">
      <c r="D58" s="12"/>
      <c r="E58" s="12"/>
      <c r="F58" s="12"/>
      <c r="G58" s="12"/>
      <c r="H58" s="12"/>
      <c r="I58" s="12"/>
      <c r="J58" s="12"/>
      <c r="K58" s="12"/>
      <c r="L58" s="12"/>
      <c r="M58" s="12"/>
      <c r="N58" s="12"/>
      <c r="O58" s="12"/>
      <c r="P58" s="12"/>
      <c r="Q58" s="12"/>
      <c r="R58" s="12"/>
      <c r="S58" s="12"/>
      <c r="T58" s="12"/>
      <c r="U58" s="12"/>
      <c r="V58" s="12"/>
      <c r="W58" s="12"/>
      <c r="X58" s="12"/>
      <c r="Y58" s="12"/>
      <c r="Z58" s="12"/>
      <c r="AA58" s="12"/>
    </row>
    <row r="59" spans="2:27" ht="18" customHeight="1" x14ac:dyDescent="0.25">
      <c r="F59" s="87" t="s">
        <v>6</v>
      </c>
      <c r="G59" s="88"/>
      <c r="H59" s="88"/>
      <c r="I59" s="89"/>
      <c r="J59" s="87" t="s">
        <v>7</v>
      </c>
      <c r="K59" s="88"/>
      <c r="L59" s="88"/>
      <c r="M59" s="89"/>
      <c r="N59" s="90" t="s">
        <v>67</v>
      </c>
      <c r="O59" s="91"/>
      <c r="P59" s="91"/>
      <c r="Q59" s="91"/>
      <c r="R59" s="115" t="s">
        <v>24</v>
      </c>
      <c r="S59" s="115"/>
      <c r="T59" s="115"/>
      <c r="U59" s="115"/>
      <c r="V59" s="115" t="s">
        <v>25</v>
      </c>
      <c r="W59" s="115"/>
      <c r="X59" s="115"/>
      <c r="Y59" s="115"/>
      <c r="Z59" s="12"/>
      <c r="AA59" s="12"/>
    </row>
    <row r="60" spans="2:27" ht="39.9" customHeight="1" x14ac:dyDescent="0.25">
      <c r="D60" s="38"/>
      <c r="E60" s="95" t="s">
        <v>8</v>
      </c>
      <c r="F60" s="97" t="s">
        <v>63</v>
      </c>
      <c r="G60" s="98"/>
      <c r="H60" s="98"/>
      <c r="I60" s="99"/>
      <c r="J60" s="97" t="s">
        <v>65</v>
      </c>
      <c r="K60" s="98"/>
      <c r="L60" s="98"/>
      <c r="M60" s="99"/>
      <c r="N60" s="97" t="s">
        <v>64</v>
      </c>
      <c r="O60" s="98"/>
      <c r="P60" s="98"/>
      <c r="Q60" s="99"/>
      <c r="R60" s="116" t="s">
        <v>26</v>
      </c>
      <c r="S60" s="116"/>
      <c r="T60" s="116"/>
      <c r="U60" s="116"/>
      <c r="V60" s="116" t="s">
        <v>27</v>
      </c>
      <c r="W60" s="116"/>
      <c r="X60" s="116"/>
      <c r="Y60" s="116"/>
      <c r="Z60" s="12"/>
      <c r="AA60" s="12"/>
    </row>
    <row r="61" spans="2:27" ht="18" customHeight="1" x14ac:dyDescent="0.25">
      <c r="D61" s="39"/>
      <c r="E61" s="96"/>
      <c r="F61" s="100"/>
      <c r="G61" s="101"/>
      <c r="H61" s="101"/>
      <c r="I61" s="102"/>
      <c r="J61" s="100"/>
      <c r="K61" s="101"/>
      <c r="L61" s="101"/>
      <c r="M61" s="102"/>
      <c r="N61" s="100"/>
      <c r="O61" s="101"/>
      <c r="P61" s="101"/>
      <c r="Q61" s="102"/>
      <c r="R61" s="117"/>
      <c r="S61" s="117"/>
      <c r="T61" s="117"/>
      <c r="U61" s="117"/>
      <c r="V61" s="111" t="s">
        <v>28</v>
      </c>
      <c r="W61" s="111"/>
      <c r="X61" s="111"/>
      <c r="Y61" s="111"/>
      <c r="Z61" s="12"/>
      <c r="AA61" s="12"/>
    </row>
    <row r="62" spans="2:27" ht="18" customHeight="1" x14ac:dyDescent="0.25">
      <c r="G62" s="13"/>
      <c r="L62" s="13"/>
      <c r="R62" s="12"/>
      <c r="S62" s="12"/>
      <c r="T62" s="12"/>
      <c r="U62" s="12"/>
      <c r="V62" s="12"/>
      <c r="W62" s="12"/>
      <c r="X62" s="12"/>
      <c r="Y62" s="12"/>
      <c r="Z62" s="12"/>
      <c r="AA62" s="12"/>
    </row>
    <row r="63" spans="2:27" ht="18" customHeight="1" x14ac:dyDescent="0.25">
      <c r="D63" s="17">
        <f>D26</f>
        <v>1</v>
      </c>
      <c r="E63" s="1" t="str">
        <f>E26</f>
        <v>R.O.A.</v>
      </c>
      <c r="F63" s="103">
        <f>F26</f>
        <v>7.17</v>
      </c>
      <c r="G63" s="103"/>
      <c r="H63" s="103"/>
      <c r="I63" s="103"/>
      <c r="J63" s="103">
        <f>J26</f>
        <v>4.4000000000000004</v>
      </c>
      <c r="K63" s="103"/>
      <c r="L63" s="103"/>
      <c r="M63" s="103"/>
      <c r="N63" s="103">
        <f t="shared" ref="N63:N70" si="1">F63/J63*100</f>
        <v>162.95454545454544</v>
      </c>
      <c r="O63" s="103"/>
      <c r="P63" s="103"/>
      <c r="Q63" s="103"/>
      <c r="R63" s="104">
        <f>IF(N63="","",IF(N63&lt;=60,1,IF(AND(N63&gt;60,N63&lt;=80),2,IF(AND(N63&gt;80,N63&lt;=120),3,IF(AND(N63&gt;120,N63&lt;=140),4,IF(N63&gt;140,5))))))</f>
        <v>5</v>
      </c>
      <c r="S63" s="104"/>
      <c r="T63" s="104"/>
      <c r="U63" s="104"/>
      <c r="V63" s="112"/>
      <c r="W63" s="113"/>
      <c r="X63" s="113"/>
      <c r="Y63" s="114"/>
      <c r="Z63" s="12"/>
      <c r="AA63" s="12"/>
    </row>
    <row r="64" spans="2:27" ht="18" customHeight="1" x14ac:dyDescent="0.25">
      <c r="D64" s="17">
        <f t="shared" ref="D64:D70" si="2">D27</f>
        <v>2</v>
      </c>
      <c r="E64" s="1" t="str">
        <f t="shared" ref="E64:E70" si="3">E27</f>
        <v>Cash flow / Totale Attivo</v>
      </c>
      <c r="F64" s="103">
        <f t="shared" ref="F64:F70" si="4">F27</f>
        <v>3.69</v>
      </c>
      <c r="G64" s="103"/>
      <c r="H64" s="103"/>
      <c r="I64" s="103"/>
      <c r="J64" s="103">
        <f t="shared" ref="J64:J70" si="5">J27</f>
        <v>4.96</v>
      </c>
      <c r="K64" s="103"/>
      <c r="L64" s="103"/>
      <c r="M64" s="103"/>
      <c r="N64" s="103">
        <f t="shared" si="1"/>
        <v>74.395161290322577</v>
      </c>
      <c r="O64" s="103"/>
      <c r="P64" s="103"/>
      <c r="Q64" s="103"/>
      <c r="R64" s="110">
        <f>IF(N64="","",IF(N64&lt;=60,1,IF(AND(N64&gt;60,N64&lt;=80),2,IF(AND(N64&gt;80,N64&lt;=120),3,IF(AND(N64&gt;120,N64&lt;=140),4,IF(N64&gt;140,5))))))</f>
        <v>2</v>
      </c>
      <c r="S64" s="110"/>
      <c r="T64" s="110"/>
      <c r="U64" s="110"/>
      <c r="V64" s="112"/>
      <c r="W64" s="113"/>
      <c r="X64" s="113"/>
      <c r="Y64" s="114"/>
      <c r="Z64" s="12"/>
      <c r="AA64" s="12"/>
    </row>
    <row r="65" spans="4:27" ht="18" customHeight="1" x14ac:dyDescent="0.25">
      <c r="D65" s="17">
        <f t="shared" si="2"/>
        <v>3</v>
      </c>
      <c r="E65" s="1" t="str">
        <f t="shared" si="3"/>
        <v>Liquidita' corrente</v>
      </c>
      <c r="F65" s="103">
        <f t="shared" si="4"/>
        <v>139.53</v>
      </c>
      <c r="G65" s="103"/>
      <c r="H65" s="103"/>
      <c r="I65" s="103"/>
      <c r="J65" s="103">
        <f t="shared" si="5"/>
        <v>126.01</v>
      </c>
      <c r="K65" s="103"/>
      <c r="L65" s="103"/>
      <c r="M65" s="103"/>
      <c r="N65" s="103">
        <f t="shared" si="1"/>
        <v>110.72930719784144</v>
      </c>
      <c r="O65" s="103"/>
      <c r="P65" s="103"/>
      <c r="Q65" s="103"/>
      <c r="R65" s="106">
        <f>IF(N65="","",IF(N65&lt;=60,1,IF(AND(N65&gt;60,N65&lt;=80),2,IF(AND(N65&gt;80,N65&lt;=120),3,IF(AND(N65&gt;120,N65&lt;=140),4,IF(N65&gt;140,5))))))</f>
        <v>3</v>
      </c>
      <c r="S65" s="106"/>
      <c r="T65" s="106"/>
      <c r="U65" s="106"/>
      <c r="V65" s="112"/>
      <c r="W65" s="113"/>
      <c r="X65" s="113"/>
      <c r="Y65" s="114"/>
      <c r="Z65" s="12"/>
      <c r="AA65" s="12"/>
    </row>
    <row r="66" spans="4:27" ht="18" customHeight="1" x14ac:dyDescent="0.25">
      <c r="D66" s="17">
        <f t="shared" si="2"/>
        <v>4</v>
      </c>
      <c r="E66" s="1" t="str">
        <f t="shared" si="3"/>
        <v>Patrimonio netto / Debiti</v>
      </c>
      <c r="F66" s="103">
        <f t="shared" si="4"/>
        <v>39.49</v>
      </c>
      <c r="G66" s="103"/>
      <c r="H66" s="103"/>
      <c r="I66" s="103"/>
      <c r="J66" s="103">
        <f t="shared" si="5"/>
        <v>30.22</v>
      </c>
      <c r="K66" s="103"/>
      <c r="L66" s="103"/>
      <c r="M66" s="103"/>
      <c r="N66" s="103">
        <f t="shared" si="1"/>
        <v>130.67504963600265</v>
      </c>
      <c r="O66" s="103"/>
      <c r="P66" s="103"/>
      <c r="Q66" s="103"/>
      <c r="R66" s="105">
        <f>IF(N66="","",IF(N66&lt;=60,1,IF(AND(N66&gt;60,N66&lt;=80),2,IF(AND(N66&gt;80,N66&lt;=120),3,IF(AND(N66&gt;120,N66&lt;=140),4,IF(N66&gt;140,5))))))</f>
        <v>4</v>
      </c>
      <c r="S66" s="105"/>
      <c r="T66" s="105"/>
      <c r="U66" s="105"/>
      <c r="V66" s="112"/>
      <c r="W66" s="113"/>
      <c r="X66" s="113"/>
      <c r="Y66" s="114"/>
      <c r="Z66" s="12"/>
      <c r="AA66" s="12"/>
    </row>
    <row r="67" spans="4:27" ht="18" customHeight="1" x14ac:dyDescent="0.25">
      <c r="D67" s="17">
        <f t="shared" si="2"/>
        <v>5</v>
      </c>
      <c r="E67" s="1" t="str">
        <f t="shared" si="3"/>
        <v>Copertura delle Immobilizzazioni</v>
      </c>
      <c r="F67" s="103">
        <f t="shared" si="4"/>
        <v>148.1</v>
      </c>
      <c r="G67" s="103"/>
      <c r="H67" s="103"/>
      <c r="I67" s="103"/>
      <c r="J67" s="103">
        <f t="shared" si="5"/>
        <v>89.2</v>
      </c>
      <c r="K67" s="103"/>
      <c r="L67" s="103"/>
      <c r="M67" s="103"/>
      <c r="N67" s="103">
        <f t="shared" si="1"/>
        <v>166.03139013452915</v>
      </c>
      <c r="O67" s="103"/>
      <c r="P67" s="103"/>
      <c r="Q67" s="103"/>
      <c r="R67" s="104">
        <f>IF(N67="","",IF(N67&lt;=60,1,IF(AND(N67&gt;60,N67&lt;=80),2,IF(AND(N67&gt;80,N67&lt;=120),3,IF(AND(N67&gt;120,N67&lt;=140),4,IF(N67&gt;140,5))))))</f>
        <v>5</v>
      </c>
      <c r="S67" s="104"/>
      <c r="T67" s="104"/>
      <c r="U67" s="104"/>
      <c r="V67" s="112"/>
      <c r="W67" s="113"/>
      <c r="X67" s="113"/>
      <c r="Y67" s="114"/>
      <c r="Z67" s="12"/>
      <c r="AA67" s="12"/>
    </row>
    <row r="68" spans="4:27" ht="18" customHeight="1" x14ac:dyDescent="0.25">
      <c r="D68" s="17">
        <f t="shared" si="2"/>
        <v>6</v>
      </c>
      <c r="E68" s="1" t="str">
        <f t="shared" si="3"/>
        <v>Debiti tributari e previdenziali / Totale attivo</v>
      </c>
      <c r="F68" s="103">
        <f t="shared" si="4"/>
        <v>2.4300000000000002</v>
      </c>
      <c r="G68" s="103"/>
      <c r="H68" s="103"/>
      <c r="I68" s="103"/>
      <c r="J68" s="103">
        <f t="shared" si="5"/>
        <v>3.84</v>
      </c>
      <c r="K68" s="103"/>
      <c r="L68" s="103"/>
      <c r="M68" s="103"/>
      <c r="N68" s="103">
        <f t="shared" si="1"/>
        <v>63.281250000000014</v>
      </c>
      <c r="O68" s="103"/>
      <c r="P68" s="103"/>
      <c r="Q68" s="103"/>
      <c r="R68" s="105">
        <f>IF(N68="","",IF(N68&lt;60,5,IF(AND(N68&gt;=60,N68&lt;80),4,IF(AND(N68&gt;=80,N68&lt;120),3,IF(AND(N68&gt;=120,N68&lt;140),2,IF(N68&gt;=140,1))))))</f>
        <v>4</v>
      </c>
      <c r="S68" s="105"/>
      <c r="T68" s="105"/>
      <c r="U68" s="105"/>
      <c r="V68" s="112"/>
      <c r="W68" s="113"/>
      <c r="X68" s="113"/>
      <c r="Y68" s="114"/>
      <c r="Z68" s="12"/>
      <c r="AA68" s="12"/>
    </row>
    <row r="69" spans="4:27" ht="18" customHeight="1" x14ac:dyDescent="0.25">
      <c r="D69" s="17">
        <f t="shared" si="2"/>
        <v>7</v>
      </c>
      <c r="E69" s="1" t="str">
        <f t="shared" si="3"/>
        <v>Indebitamento Bancario</v>
      </c>
      <c r="F69" s="103">
        <f t="shared" si="4"/>
        <v>18.809999999999999</v>
      </c>
      <c r="G69" s="103"/>
      <c r="H69" s="103"/>
      <c r="I69" s="103"/>
      <c r="J69" s="103">
        <f t="shared" si="5"/>
        <v>13.59</v>
      </c>
      <c r="K69" s="103"/>
      <c r="L69" s="103"/>
      <c r="M69" s="103"/>
      <c r="N69" s="103">
        <f t="shared" si="1"/>
        <v>138.41059602649005</v>
      </c>
      <c r="O69" s="103"/>
      <c r="P69" s="103"/>
      <c r="Q69" s="103"/>
      <c r="R69" s="110">
        <f>IF(N69="","",IF(N69&lt;60,5,IF(AND(N69&gt;=60,N69&lt;80),4,IF(AND(N69&gt;=80,N69&lt;120),3,IF(AND(N69&gt;=120,N69&lt;140),2,IF(N69&gt;=140,1))))))</f>
        <v>2</v>
      </c>
      <c r="S69" s="110"/>
      <c r="T69" s="110"/>
      <c r="U69" s="110"/>
      <c r="V69" s="112"/>
      <c r="W69" s="113"/>
      <c r="X69" s="113"/>
      <c r="Y69" s="114"/>
      <c r="Z69" s="12"/>
      <c r="AA69" s="12"/>
    </row>
    <row r="70" spans="4:27" ht="18" customHeight="1" x14ac:dyDescent="0.25">
      <c r="D70" s="17">
        <f t="shared" si="2"/>
        <v>8</v>
      </c>
      <c r="E70" s="1" t="str">
        <f t="shared" si="3"/>
        <v>Oneri finanziari / Ricavi</v>
      </c>
      <c r="F70" s="103">
        <f t="shared" si="4"/>
        <v>3.34</v>
      </c>
      <c r="G70" s="103"/>
      <c r="H70" s="103"/>
      <c r="I70" s="103"/>
      <c r="J70" s="103">
        <f t="shared" si="5"/>
        <v>1.01</v>
      </c>
      <c r="K70" s="103"/>
      <c r="L70" s="103"/>
      <c r="M70" s="103"/>
      <c r="N70" s="103">
        <f t="shared" si="1"/>
        <v>330.69306930693068</v>
      </c>
      <c r="O70" s="103"/>
      <c r="P70" s="103"/>
      <c r="Q70" s="103"/>
      <c r="R70" s="109">
        <f>IF(N70="","",IF(N70&lt;60,5,IF(AND(N70&gt;=60,N70&lt;80),4,IF(AND(N70&gt;=80,N70&lt;120),3,IF(AND(N70&gt;=120,N70&lt;140),2,IF(N70&gt;=140,1))))))</f>
        <v>1</v>
      </c>
      <c r="S70" s="109"/>
      <c r="T70" s="109"/>
      <c r="U70" s="109"/>
      <c r="V70" s="118">
        <f>SUM(R63:U70)</f>
        <v>26</v>
      </c>
      <c r="W70" s="118"/>
      <c r="X70" s="118"/>
      <c r="Y70" s="118"/>
      <c r="Z70" s="12"/>
      <c r="AA70" s="12"/>
    </row>
    <row r="71" spans="4:27" ht="20.100000000000001" customHeight="1" x14ac:dyDescent="0.25">
      <c r="D71" s="12"/>
      <c r="E71" s="12"/>
      <c r="F71" s="12"/>
      <c r="G71" s="12"/>
      <c r="H71" s="12"/>
      <c r="I71" s="12"/>
      <c r="J71" s="12"/>
      <c r="K71" s="12"/>
      <c r="L71" s="12"/>
      <c r="M71" s="12"/>
      <c r="N71" s="12"/>
      <c r="O71" s="12"/>
      <c r="P71" s="12"/>
      <c r="Q71" s="12"/>
      <c r="R71" s="12"/>
      <c r="S71" s="12"/>
      <c r="T71" s="12"/>
      <c r="U71" s="12"/>
      <c r="V71" s="26"/>
      <c r="W71" s="26"/>
      <c r="X71" s="26"/>
      <c r="Y71" s="26"/>
      <c r="Z71" s="12"/>
      <c r="AA71" s="12"/>
    </row>
    <row r="72" spans="4:27" ht="20.100000000000001" customHeight="1" x14ac:dyDescent="0.25">
      <c r="D72" s="12"/>
      <c r="E72" s="12"/>
      <c r="F72" s="119" t="s">
        <v>29</v>
      </c>
      <c r="G72" s="119"/>
      <c r="H72" s="119"/>
      <c r="I72" s="119"/>
      <c r="J72" s="119"/>
      <c r="K72" s="119"/>
      <c r="L72" s="119"/>
      <c r="M72" s="119"/>
      <c r="N72" s="24"/>
      <c r="O72" s="24"/>
      <c r="P72" s="24"/>
      <c r="Q72" s="24"/>
      <c r="R72" s="24"/>
      <c r="S72" s="24"/>
      <c r="T72" s="24"/>
      <c r="U72" s="25"/>
      <c r="V72" s="118">
        <v>18</v>
      </c>
      <c r="W72" s="118"/>
      <c r="X72" s="118"/>
      <c r="Y72" s="118"/>
      <c r="Z72" s="12"/>
      <c r="AA72" s="12"/>
    </row>
    <row r="73" spans="4:27" ht="20.100000000000001" customHeight="1" x14ac:dyDescent="0.25">
      <c r="D73" s="12"/>
      <c r="E73" s="12"/>
      <c r="F73" s="12"/>
      <c r="S73" s="12"/>
      <c r="T73" s="12"/>
      <c r="U73" s="12"/>
      <c r="V73" s="26"/>
      <c r="W73" s="26"/>
      <c r="X73" s="26"/>
      <c r="Y73" s="26"/>
      <c r="Z73" s="12"/>
      <c r="AA73" s="12"/>
    </row>
    <row r="74" spans="4:27" ht="20.100000000000001" customHeight="1" x14ac:dyDescent="0.25">
      <c r="D74" s="12"/>
      <c r="E74" s="12"/>
      <c r="F74" s="119" t="s">
        <v>30</v>
      </c>
      <c r="G74" s="119"/>
      <c r="H74" s="119"/>
      <c r="I74" s="119"/>
      <c r="J74" s="119"/>
      <c r="K74" s="119"/>
      <c r="L74" s="119"/>
      <c r="M74" s="119"/>
      <c r="N74" s="24"/>
      <c r="O74" s="24"/>
      <c r="P74" s="24"/>
      <c r="Q74" s="24"/>
      <c r="R74" s="24"/>
      <c r="S74" s="24"/>
      <c r="T74" s="24"/>
      <c r="U74" s="25"/>
      <c r="V74" s="118" t="s">
        <v>31</v>
      </c>
      <c r="W74" s="118"/>
      <c r="X74" s="118"/>
      <c r="Y74" s="118"/>
      <c r="Z74" s="12"/>
      <c r="AA74" s="12"/>
    </row>
    <row r="75" spans="4:27" ht="20.100000000000001" customHeight="1" x14ac:dyDescent="0.25">
      <c r="D75" s="12"/>
      <c r="E75" s="12"/>
      <c r="F75" s="12"/>
      <c r="G75" s="12"/>
      <c r="H75" s="12"/>
      <c r="I75" s="12"/>
      <c r="J75" s="12"/>
      <c r="K75" s="12"/>
      <c r="L75" s="12"/>
      <c r="M75" s="12"/>
      <c r="N75" s="12"/>
      <c r="O75" s="12"/>
      <c r="P75" s="12"/>
      <c r="Q75" s="12"/>
      <c r="R75" s="12"/>
      <c r="S75" s="12"/>
      <c r="T75" s="12"/>
      <c r="U75" s="12"/>
      <c r="V75" s="12"/>
      <c r="W75" s="12"/>
      <c r="X75" s="12"/>
      <c r="Y75" s="12"/>
      <c r="Z75" s="12"/>
      <c r="AA75" s="12"/>
    </row>
    <row r="79" spans="4:27" ht="9.75" customHeight="1" x14ac:dyDescent="0.25"/>
  </sheetData>
  <mergeCells count="115">
    <mergeCell ref="V72:Y72"/>
    <mergeCell ref="V74:Y74"/>
    <mergeCell ref="F72:M72"/>
    <mergeCell ref="F74:M74"/>
    <mergeCell ref="R49:U49"/>
    <mergeCell ref="V49:Y49"/>
    <mergeCell ref="AC5:AE5"/>
    <mergeCell ref="R68:U68"/>
    <mergeCell ref="V68:Y68"/>
    <mergeCell ref="R69:U69"/>
    <mergeCell ref="V69:Y69"/>
    <mergeCell ref="F69:I69"/>
    <mergeCell ref="J69:M69"/>
    <mergeCell ref="N69:Q69"/>
    <mergeCell ref="F65:I65"/>
    <mergeCell ref="J65:M65"/>
    <mergeCell ref="N65:Q65"/>
    <mergeCell ref="F66:I66"/>
    <mergeCell ref="J66:M66"/>
    <mergeCell ref="N66:Q66"/>
    <mergeCell ref="F63:I63"/>
    <mergeCell ref="J63:M63"/>
    <mergeCell ref="F26:I26"/>
    <mergeCell ref="F27:I27"/>
    <mergeCell ref="R64:U64"/>
    <mergeCell ref="V64:Y64"/>
    <mergeCell ref="R60:U60"/>
    <mergeCell ref="R61:U61"/>
    <mergeCell ref="F70:I70"/>
    <mergeCell ref="J70:M70"/>
    <mergeCell ref="N70:Q70"/>
    <mergeCell ref="F67:I67"/>
    <mergeCell ref="J67:M67"/>
    <mergeCell ref="N67:Q67"/>
    <mergeCell ref="F68:I68"/>
    <mergeCell ref="J68:M68"/>
    <mergeCell ref="N68:Q68"/>
    <mergeCell ref="J64:M64"/>
    <mergeCell ref="R70:U70"/>
    <mergeCell ref="V70:Y70"/>
    <mergeCell ref="R65:U65"/>
    <mergeCell ref="V65:Y65"/>
    <mergeCell ref="R66:U66"/>
    <mergeCell ref="V66:Y66"/>
    <mergeCell ref="R67:U67"/>
    <mergeCell ref="F64:I64"/>
    <mergeCell ref="V67:Y67"/>
    <mergeCell ref="V60:Y60"/>
    <mergeCell ref="V61:Y61"/>
    <mergeCell ref="R63:U63"/>
    <mergeCell ref="V63:Y63"/>
    <mergeCell ref="J33:M33"/>
    <mergeCell ref="N33:Q33"/>
    <mergeCell ref="M47:N47"/>
    <mergeCell ref="R59:U59"/>
    <mergeCell ref="V59:Y59"/>
    <mergeCell ref="D52:AA57"/>
    <mergeCell ref="F59:I59"/>
    <mergeCell ref="J59:M59"/>
    <mergeCell ref="N59:Q59"/>
    <mergeCell ref="E60:E61"/>
    <mergeCell ref="N63:Q63"/>
    <mergeCell ref="F60:I61"/>
    <mergeCell ref="J60:M61"/>
    <mergeCell ref="N60:Q61"/>
    <mergeCell ref="V45:Y45"/>
    <mergeCell ref="I43:J43"/>
    <mergeCell ref="M43:N43"/>
    <mergeCell ref="J32:M32"/>
    <mergeCell ref="N31:Q31"/>
    <mergeCell ref="N32:Q32"/>
    <mergeCell ref="N64:Q64"/>
    <mergeCell ref="N26:Q26"/>
    <mergeCell ref="N27:Q27"/>
    <mergeCell ref="N28:Q28"/>
    <mergeCell ref="J31:M31"/>
    <mergeCell ref="D36:AA42"/>
    <mergeCell ref="Q43:R43"/>
    <mergeCell ref="U43:V43"/>
    <mergeCell ref="I47:J47"/>
    <mergeCell ref="Q47:R47"/>
    <mergeCell ref="U47:V47"/>
    <mergeCell ref="F45:I45"/>
    <mergeCell ref="J45:M45"/>
    <mergeCell ref="N45:Q45"/>
    <mergeCell ref="R45:U45"/>
    <mergeCell ref="F32:I32"/>
    <mergeCell ref="F33:I33"/>
    <mergeCell ref="F30:I30"/>
    <mergeCell ref="E23:E24"/>
    <mergeCell ref="F23:I24"/>
    <mergeCell ref="N23:Q24"/>
    <mergeCell ref="J23:M24"/>
    <mergeCell ref="J30:M30"/>
    <mergeCell ref="N29:Q29"/>
    <mergeCell ref="N30:Q30"/>
    <mergeCell ref="F28:I28"/>
    <mergeCell ref="F49:I49"/>
    <mergeCell ref="J49:M49"/>
    <mergeCell ref="N49:Q49"/>
    <mergeCell ref="F29:I29"/>
    <mergeCell ref="F31:I31"/>
    <mergeCell ref="J26:M26"/>
    <mergeCell ref="J27:M27"/>
    <mergeCell ref="J28:M28"/>
    <mergeCell ref="J29:M29"/>
    <mergeCell ref="AC1:AE1"/>
    <mergeCell ref="AC2:AE2"/>
    <mergeCell ref="Z8:AA8"/>
    <mergeCell ref="AC8:AE8"/>
    <mergeCell ref="F22:I22"/>
    <mergeCell ref="J22:M22"/>
    <mergeCell ref="N22:Q22"/>
    <mergeCell ref="D11:AA14"/>
    <mergeCell ref="D15:AA19"/>
  </mergeCells>
  <printOptions horizontalCentered="1"/>
  <pageMargins left="0.51181102362204722" right="0.51181102362204722" top="0.55118110236220474" bottom="0.94488188976377963" header="0.31496062992125984" footer="0.51181102362204722"/>
  <pageSetup paperSize="9" scale="76" fitToHeight="2" orientation="portrait" r:id="rId1"/>
  <headerFooter>
    <oddFooter>&amp;R&amp;"Tahoma,Grassetto"&amp;9&amp;P/&amp;N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BX79"/>
  <sheetViews>
    <sheetView topLeftCell="A74" zoomScale="70" zoomScaleNormal="70" workbookViewId="0">
      <selection activeCell="A40" sqref="A40:XFD40"/>
    </sheetView>
  </sheetViews>
  <sheetFormatPr defaultColWidth="9" defaultRowHeight="20.100000000000001" customHeight="1" x14ac:dyDescent="0.25"/>
  <cols>
    <col min="1" max="4" width="2.09765625" style="9" customWidth="1"/>
    <col min="5" max="5" width="25.19921875" style="9" customWidth="1"/>
    <col min="6" max="16" width="2.8984375" style="9" customWidth="1"/>
    <col min="17" max="17" width="3.69921875" style="9" customWidth="1"/>
    <col min="18" max="20" width="2.8984375" style="9" customWidth="1"/>
    <col min="21" max="21" width="2.69921875" style="9" customWidth="1"/>
    <col min="22" max="22" width="3.8984375" style="9" customWidth="1"/>
    <col min="23" max="23" width="2.8984375" style="9" customWidth="1"/>
    <col min="24" max="24" width="2.09765625" style="9" customWidth="1"/>
    <col min="25" max="25" width="3.09765625" style="9" customWidth="1"/>
    <col min="26" max="27" width="2.8984375" style="9" customWidth="1"/>
    <col min="28" max="30" width="9" style="9"/>
    <col min="31" max="62" width="3.59765625" style="9" customWidth="1"/>
    <col min="63" max="16384" width="9" style="9"/>
  </cols>
  <sheetData>
    <row r="1" spans="1:76" s="3" customFormat="1" ht="20.100000000000001" customHeight="1" x14ac:dyDescent="0.25">
      <c r="A1"/>
      <c r="B1" s="50"/>
      <c r="C1" s="50"/>
      <c r="D1" s="49"/>
      <c r="AB1" s="5"/>
      <c r="AC1" s="85"/>
      <c r="AD1" s="85"/>
      <c r="AE1" s="85"/>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row>
    <row r="2" spans="1:76" s="3" customFormat="1" ht="20.100000000000001" customHeight="1" x14ac:dyDescent="0.25">
      <c r="A2" s="2"/>
      <c r="B2" s="50"/>
      <c r="C2" s="50"/>
      <c r="D2" s="49"/>
      <c r="AB2" s="5"/>
      <c r="AC2" s="85"/>
      <c r="AD2" s="85"/>
      <c r="AE2" s="85"/>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row>
    <row r="3" spans="1:76" s="3" customFormat="1" ht="32.25" customHeight="1" x14ac:dyDescent="0.25">
      <c r="A3" s="2"/>
      <c r="B3" s="50"/>
      <c r="C3" s="50"/>
      <c r="D3" s="49"/>
      <c r="E3" s="49"/>
      <c r="F3" s="49"/>
      <c r="G3" s="49"/>
      <c r="H3" s="51"/>
      <c r="I3" s="51"/>
      <c r="J3" s="51"/>
      <c r="K3" s="51"/>
      <c r="L3" s="51"/>
      <c r="M3" s="51"/>
      <c r="N3" s="51"/>
      <c r="O3" s="51"/>
      <c r="P3" s="51"/>
      <c r="Q3" s="51"/>
      <c r="R3" s="51"/>
      <c r="S3" s="51"/>
      <c r="T3" s="51"/>
      <c r="U3" s="51"/>
      <c r="V3" s="51"/>
      <c r="W3" s="51"/>
      <c r="X3" s="51"/>
      <c r="Y3" s="51"/>
      <c r="Z3" s="49"/>
      <c r="AA3" s="49"/>
      <c r="AB3" s="5"/>
      <c r="AC3" s="19"/>
      <c r="AD3" s="19"/>
      <c r="AE3" s="19"/>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row>
    <row r="4" spans="1:76" s="3" customFormat="1" ht="22.5" customHeight="1" x14ac:dyDescent="0.25">
      <c r="A4" s="2"/>
      <c r="B4" s="50"/>
      <c r="C4" s="50"/>
      <c r="D4" s="49"/>
      <c r="E4" s="49"/>
      <c r="F4" s="49"/>
      <c r="G4" s="49"/>
      <c r="H4" s="51"/>
      <c r="I4" s="51"/>
      <c r="J4" s="51"/>
      <c r="K4" s="51"/>
      <c r="L4" s="51"/>
      <c r="M4" s="51"/>
      <c r="N4" s="51"/>
      <c r="O4" s="51"/>
      <c r="P4" s="51"/>
      <c r="Q4" s="51"/>
      <c r="R4" s="51"/>
      <c r="S4" s="51"/>
      <c r="T4" s="51"/>
      <c r="U4" s="51"/>
      <c r="V4" s="51"/>
      <c r="W4" s="51"/>
      <c r="X4" s="51"/>
      <c r="Y4" s="51"/>
      <c r="Z4" s="49"/>
      <c r="AA4" s="52"/>
      <c r="AB4" s="5"/>
      <c r="AC4" s="19"/>
      <c r="AD4" s="19"/>
      <c r="AE4" s="19"/>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row>
    <row r="5" spans="1:76" s="3" customFormat="1" ht="22.5" customHeight="1" x14ac:dyDescent="0.25">
      <c r="A5" s="49"/>
      <c r="B5" s="50"/>
      <c r="C5" s="50"/>
      <c r="D5" s="50"/>
      <c r="J5" s="2"/>
      <c r="K5" s="2"/>
      <c r="L5" s="2"/>
      <c r="M5" s="2"/>
      <c r="N5" s="2"/>
      <c r="O5" s="2"/>
      <c r="P5" s="2"/>
      <c r="Q5" s="2"/>
      <c r="R5" s="2"/>
      <c r="S5" s="2"/>
      <c r="T5" s="2"/>
      <c r="U5" s="2"/>
      <c r="V5" s="2"/>
      <c r="W5" s="2"/>
      <c r="X5" s="2"/>
      <c r="Y5" s="4" t="s">
        <v>0</v>
      </c>
      <c r="Z5" s="40"/>
      <c r="AA5" s="40"/>
      <c r="AB5" s="5"/>
      <c r="AC5" s="85"/>
      <c r="AD5" s="85"/>
      <c r="AE5" s="85"/>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row>
    <row r="6" spans="1:76" s="3" customFormat="1" ht="18" customHeight="1" x14ac:dyDescent="0.25">
      <c r="A6" s="49"/>
      <c r="B6" s="51"/>
      <c r="C6" s="51"/>
      <c r="D6" s="51"/>
      <c r="J6" s="40"/>
      <c r="K6" s="40"/>
      <c r="L6" s="40"/>
      <c r="M6" s="40"/>
      <c r="N6" s="55"/>
      <c r="O6" s="40"/>
      <c r="P6" s="40"/>
      <c r="Q6" s="40"/>
      <c r="R6" s="40"/>
      <c r="S6" s="40"/>
      <c r="T6" s="40"/>
      <c r="U6" s="40"/>
      <c r="V6" s="40"/>
      <c r="W6" s="40"/>
      <c r="X6" s="2"/>
      <c r="Y6" s="4"/>
      <c r="AA6" s="4"/>
      <c r="AB6" s="5"/>
      <c r="AC6" s="19"/>
      <c r="AD6" s="19"/>
      <c r="AE6" s="19"/>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row>
    <row r="7" spans="1:76" s="3" customFormat="1" ht="18.75" customHeight="1" x14ac:dyDescent="0.25">
      <c r="A7" s="2"/>
      <c r="B7" s="2"/>
      <c r="C7" s="2"/>
      <c r="H7" s="6"/>
      <c r="I7" s="6"/>
      <c r="J7" s="6"/>
      <c r="K7" s="6"/>
      <c r="L7" s="6"/>
      <c r="M7" s="6"/>
      <c r="N7" s="6"/>
      <c r="O7" s="6"/>
      <c r="P7" s="6"/>
      <c r="Q7" s="6"/>
      <c r="R7" s="6"/>
      <c r="S7" s="6"/>
      <c r="T7" s="6"/>
      <c r="U7" s="6"/>
      <c r="V7" s="6"/>
      <c r="W7" s="6"/>
      <c r="X7" s="6"/>
      <c r="Y7" s="6"/>
      <c r="AA7" s="4"/>
      <c r="AB7" s="5"/>
      <c r="AC7" s="19"/>
      <c r="AD7" s="19"/>
      <c r="AE7" s="19"/>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row>
    <row r="8" spans="1:76" s="3" customFormat="1" ht="18" customHeight="1" x14ac:dyDescent="0.25">
      <c r="A8" s="2"/>
      <c r="B8" s="2" t="s">
        <v>32</v>
      </c>
      <c r="C8" s="2"/>
      <c r="F8" s="6"/>
      <c r="G8" s="6"/>
      <c r="H8" s="6"/>
      <c r="I8" s="6"/>
      <c r="J8" s="6"/>
      <c r="K8" s="6"/>
      <c r="L8" s="6"/>
      <c r="M8" s="6"/>
      <c r="N8" s="6"/>
      <c r="O8" s="6"/>
      <c r="P8" s="6"/>
      <c r="Q8" s="6"/>
      <c r="R8" s="6"/>
      <c r="S8" s="6"/>
      <c r="T8" s="6"/>
      <c r="U8" s="6"/>
      <c r="V8" s="6"/>
      <c r="W8" s="6"/>
      <c r="X8" s="6"/>
      <c r="Y8" s="6"/>
      <c r="Z8" s="86"/>
      <c r="AA8" s="86"/>
      <c r="AB8" s="5"/>
      <c r="AC8" s="85"/>
      <c r="AD8" s="85"/>
      <c r="AE8" s="85"/>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row>
    <row r="9" spans="1:76" s="3" customFormat="1" ht="18" customHeight="1" x14ac:dyDescent="0.25">
      <c r="AB9" s="5"/>
      <c r="AC9" s="7"/>
      <c r="AD9" s="8"/>
      <c r="AE9" s="8"/>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row>
    <row r="10" spans="1:76" s="3" customFormat="1" ht="18" customHeight="1" x14ac:dyDescent="0.25">
      <c r="AB10" s="5"/>
      <c r="AC10" s="7"/>
      <c r="AD10" s="8"/>
      <c r="AE10" s="8"/>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row>
    <row r="11" spans="1:76" ht="18" customHeight="1" x14ac:dyDescent="0.25">
      <c r="B11" s="10" t="s">
        <v>2</v>
      </c>
      <c r="C11" s="10"/>
      <c r="D11" s="94" t="s">
        <v>33</v>
      </c>
      <c r="E11" s="94"/>
      <c r="F11" s="94"/>
      <c r="G11" s="94"/>
      <c r="H11" s="94"/>
      <c r="I11" s="94"/>
      <c r="J11" s="94"/>
      <c r="K11" s="94"/>
      <c r="L11" s="94"/>
      <c r="M11" s="94"/>
      <c r="N11" s="94"/>
      <c r="O11" s="94"/>
      <c r="P11" s="94"/>
      <c r="Q11" s="94"/>
      <c r="R11" s="94"/>
      <c r="S11" s="94"/>
      <c r="T11" s="94"/>
      <c r="U11" s="94"/>
      <c r="V11" s="94"/>
      <c r="W11" s="94"/>
      <c r="X11" s="94"/>
      <c r="Y11" s="94"/>
      <c r="Z11" s="56"/>
      <c r="AA11" s="56"/>
    </row>
    <row r="12" spans="1:76" ht="18" customHeight="1" x14ac:dyDescent="0.25">
      <c r="D12" s="94"/>
      <c r="E12" s="94"/>
      <c r="F12" s="94"/>
      <c r="G12" s="94"/>
      <c r="H12" s="94"/>
      <c r="I12" s="94"/>
      <c r="J12" s="94"/>
      <c r="K12" s="94"/>
      <c r="L12" s="94"/>
      <c r="M12" s="94"/>
      <c r="N12" s="94"/>
      <c r="O12" s="94"/>
      <c r="P12" s="94"/>
      <c r="Q12" s="94"/>
      <c r="R12" s="94"/>
      <c r="S12" s="94"/>
      <c r="T12" s="94"/>
      <c r="U12" s="94"/>
      <c r="V12" s="94"/>
      <c r="W12" s="94"/>
      <c r="X12" s="94"/>
      <c r="Y12" s="94"/>
      <c r="Z12" s="56"/>
      <c r="AA12" s="56"/>
    </row>
    <row r="13" spans="1:76" ht="13.95" customHeight="1" x14ac:dyDescent="0.25">
      <c r="D13" s="94"/>
      <c r="E13" s="94"/>
      <c r="F13" s="94"/>
      <c r="G13" s="94"/>
      <c r="H13" s="94"/>
      <c r="I13" s="94"/>
      <c r="J13" s="94"/>
      <c r="K13" s="94"/>
      <c r="L13" s="94"/>
      <c r="M13" s="94"/>
      <c r="N13" s="94"/>
      <c r="O13" s="94"/>
      <c r="P13" s="94"/>
      <c r="Q13" s="94"/>
      <c r="R13" s="94"/>
      <c r="S13" s="94"/>
      <c r="T13" s="94"/>
      <c r="U13" s="94"/>
      <c r="V13" s="94"/>
      <c r="W13" s="94"/>
      <c r="X13" s="94"/>
      <c r="Y13" s="94"/>
      <c r="Z13" s="56"/>
      <c r="AA13" s="56"/>
    </row>
    <row r="14" spans="1:76" ht="33.6" customHeight="1" x14ac:dyDescent="0.25">
      <c r="D14" s="94"/>
      <c r="E14" s="94"/>
      <c r="F14" s="94"/>
      <c r="G14" s="94"/>
      <c r="H14" s="94"/>
      <c r="I14" s="94"/>
      <c r="J14" s="94"/>
      <c r="K14" s="94"/>
      <c r="L14" s="94"/>
      <c r="M14" s="94"/>
      <c r="N14" s="94"/>
      <c r="O14" s="94"/>
      <c r="P14" s="94"/>
      <c r="Q14" s="94"/>
      <c r="R14" s="94"/>
      <c r="S14" s="94"/>
      <c r="T14" s="94"/>
      <c r="U14" s="94"/>
      <c r="V14" s="94"/>
      <c r="W14" s="94"/>
      <c r="X14" s="94"/>
      <c r="Y14" s="94"/>
      <c r="Z14" s="56"/>
      <c r="AA14" s="56"/>
    </row>
    <row r="15" spans="1:76" ht="18" customHeight="1" x14ac:dyDescent="0.25">
      <c r="B15" s="9" t="s">
        <v>4</v>
      </c>
      <c r="D15" s="94" t="s">
        <v>5</v>
      </c>
      <c r="E15" s="94"/>
      <c r="F15" s="94"/>
      <c r="G15" s="94"/>
      <c r="H15" s="94"/>
      <c r="I15" s="94"/>
      <c r="J15" s="94"/>
      <c r="K15" s="94"/>
      <c r="L15" s="94"/>
      <c r="M15" s="94"/>
      <c r="N15" s="94"/>
      <c r="O15" s="94"/>
      <c r="P15" s="94"/>
      <c r="Q15" s="94"/>
      <c r="R15" s="94"/>
      <c r="S15" s="94"/>
      <c r="T15" s="94"/>
      <c r="U15" s="94"/>
      <c r="V15" s="94"/>
      <c r="W15" s="94"/>
      <c r="X15" s="94"/>
      <c r="Y15" s="94"/>
      <c r="Z15" s="56"/>
      <c r="AA15" s="56"/>
    </row>
    <row r="16" spans="1:76" ht="18" customHeight="1" x14ac:dyDescent="0.25">
      <c r="D16" s="94"/>
      <c r="E16" s="94"/>
      <c r="F16" s="94"/>
      <c r="G16" s="94"/>
      <c r="H16" s="94"/>
      <c r="I16" s="94"/>
      <c r="J16" s="94"/>
      <c r="K16" s="94"/>
      <c r="L16" s="94"/>
      <c r="M16" s="94"/>
      <c r="N16" s="94"/>
      <c r="O16" s="94"/>
      <c r="P16" s="94"/>
      <c r="Q16" s="94"/>
      <c r="R16" s="94"/>
      <c r="S16" s="94"/>
      <c r="T16" s="94"/>
      <c r="U16" s="94"/>
      <c r="V16" s="94"/>
      <c r="W16" s="94"/>
      <c r="X16" s="94"/>
      <c r="Y16" s="94"/>
      <c r="Z16" s="56"/>
      <c r="AA16" s="56"/>
    </row>
    <row r="17" spans="4:55" ht="18" customHeight="1" x14ac:dyDescent="0.25">
      <c r="D17" s="94"/>
      <c r="E17" s="94"/>
      <c r="F17" s="94"/>
      <c r="G17" s="94"/>
      <c r="H17" s="94"/>
      <c r="I17" s="94"/>
      <c r="J17" s="94"/>
      <c r="K17" s="94"/>
      <c r="L17" s="94"/>
      <c r="M17" s="94"/>
      <c r="N17" s="94"/>
      <c r="O17" s="94"/>
      <c r="P17" s="94"/>
      <c r="Q17" s="94"/>
      <c r="R17" s="94"/>
      <c r="S17" s="94"/>
      <c r="T17" s="94"/>
      <c r="U17" s="94"/>
      <c r="V17" s="94"/>
      <c r="W17" s="94"/>
      <c r="X17" s="94"/>
      <c r="Y17" s="94"/>
      <c r="Z17" s="56"/>
      <c r="AA17" s="56"/>
    </row>
    <row r="18" spans="4:55" ht="18" customHeight="1" x14ac:dyDescent="0.25">
      <c r="D18" s="94"/>
      <c r="E18" s="94"/>
      <c r="F18" s="94"/>
      <c r="G18" s="94"/>
      <c r="H18" s="94"/>
      <c r="I18" s="94"/>
      <c r="J18" s="94"/>
      <c r="K18" s="94"/>
      <c r="L18" s="94"/>
      <c r="M18" s="94"/>
      <c r="N18" s="94"/>
      <c r="O18" s="94"/>
      <c r="P18" s="94"/>
      <c r="Q18" s="94"/>
      <c r="R18" s="94"/>
      <c r="S18" s="94"/>
      <c r="T18" s="94"/>
      <c r="U18" s="94"/>
      <c r="V18" s="94"/>
      <c r="W18" s="94"/>
      <c r="X18" s="94"/>
      <c r="Y18" s="94"/>
      <c r="Z18" s="56"/>
      <c r="AA18" s="56"/>
    </row>
    <row r="19" spans="4:55" ht="51.75" customHeight="1" x14ac:dyDescent="0.25">
      <c r="D19" s="94"/>
      <c r="E19" s="94"/>
      <c r="F19" s="94"/>
      <c r="G19" s="94"/>
      <c r="H19" s="94"/>
      <c r="I19" s="94"/>
      <c r="J19" s="94"/>
      <c r="K19" s="94"/>
      <c r="L19" s="94"/>
      <c r="M19" s="94"/>
      <c r="N19" s="94"/>
      <c r="O19" s="94"/>
      <c r="P19" s="94"/>
      <c r="Q19" s="94"/>
      <c r="R19" s="94"/>
      <c r="S19" s="94"/>
      <c r="T19" s="94"/>
      <c r="U19" s="94"/>
      <c r="V19" s="94"/>
      <c r="W19" s="94"/>
      <c r="X19" s="94"/>
      <c r="Y19" s="94"/>
      <c r="Z19" s="56"/>
      <c r="AA19" s="56"/>
    </row>
    <row r="20" spans="4:55" ht="18" customHeight="1" x14ac:dyDescent="0.25">
      <c r="D20" s="12"/>
      <c r="E20" s="12"/>
      <c r="F20" s="12"/>
      <c r="G20" s="12"/>
      <c r="H20" s="12"/>
      <c r="I20" s="12"/>
      <c r="J20" s="12"/>
      <c r="K20" s="12"/>
      <c r="L20" s="12"/>
      <c r="M20" s="12"/>
      <c r="N20" s="12"/>
      <c r="O20" s="12"/>
      <c r="P20" s="12"/>
      <c r="Q20" s="12"/>
      <c r="R20" s="12"/>
      <c r="S20" s="12"/>
      <c r="T20" s="12"/>
      <c r="U20" s="12"/>
      <c r="V20" s="12"/>
      <c r="W20" s="12"/>
      <c r="X20" s="12"/>
      <c r="Y20" s="12"/>
      <c r="Z20" s="12"/>
      <c r="AA20" s="12"/>
    </row>
    <row r="21" spans="4:55" ht="18" customHeight="1" x14ac:dyDescent="0.25">
      <c r="F21" s="87" t="s">
        <v>6</v>
      </c>
      <c r="G21" s="88"/>
      <c r="H21" s="88"/>
      <c r="I21" s="89"/>
      <c r="J21" s="87" t="s">
        <v>7</v>
      </c>
      <c r="K21" s="88"/>
      <c r="L21" s="88"/>
      <c r="M21" s="89"/>
      <c r="N21" s="90" t="s">
        <v>66</v>
      </c>
      <c r="O21" s="91"/>
      <c r="P21" s="91"/>
      <c r="Q21" s="92"/>
      <c r="R21" s="18"/>
      <c r="S21" s="18"/>
      <c r="T21" s="18"/>
      <c r="U21" s="18"/>
      <c r="V21" s="18"/>
      <c r="W21" s="18"/>
      <c r="X21" s="18"/>
      <c r="Y21" s="11"/>
      <c r="Z21" s="18"/>
      <c r="AA21" s="12"/>
    </row>
    <row r="22" spans="4:55" ht="39.9" customHeight="1" x14ac:dyDescent="0.25">
      <c r="D22" s="38"/>
      <c r="E22" s="95" t="s">
        <v>34</v>
      </c>
      <c r="F22" s="97" t="s">
        <v>63</v>
      </c>
      <c r="G22" s="98"/>
      <c r="H22" s="98"/>
      <c r="I22" s="99"/>
      <c r="J22" s="97" t="s">
        <v>65</v>
      </c>
      <c r="K22" s="98"/>
      <c r="L22" s="98"/>
      <c r="M22" s="99"/>
      <c r="N22" s="97" t="s">
        <v>64</v>
      </c>
      <c r="O22" s="98"/>
      <c r="P22" s="98"/>
      <c r="Q22" s="99"/>
      <c r="AA22" s="12"/>
    </row>
    <row r="23" spans="4:55" ht="18" customHeight="1" x14ac:dyDescent="0.25">
      <c r="D23" s="39"/>
      <c r="E23" s="96"/>
      <c r="F23" s="100"/>
      <c r="G23" s="101"/>
      <c r="H23" s="101"/>
      <c r="I23" s="102"/>
      <c r="J23" s="100"/>
      <c r="K23" s="101"/>
      <c r="L23" s="101"/>
      <c r="M23" s="102"/>
      <c r="N23" s="100"/>
      <c r="O23" s="101"/>
      <c r="P23" s="101"/>
      <c r="Q23" s="102"/>
      <c r="R23" s="18"/>
      <c r="S23" s="18"/>
      <c r="T23" s="18"/>
      <c r="U23" s="18"/>
      <c r="V23" s="18"/>
      <c r="W23" s="18"/>
      <c r="X23" s="18"/>
      <c r="Y23" s="11"/>
      <c r="Z23" s="18"/>
      <c r="AA23" s="12"/>
    </row>
    <row r="24" spans="4:55" ht="18" customHeight="1" x14ac:dyDescent="0.25">
      <c r="G24" s="13"/>
      <c r="L24" s="13"/>
      <c r="AA24" s="12"/>
    </row>
    <row r="25" spans="4:55" ht="18" customHeight="1" x14ac:dyDescent="0.25">
      <c r="D25" s="17">
        <v>1</v>
      </c>
      <c r="E25" s="1" t="s">
        <v>9</v>
      </c>
      <c r="F25" s="103">
        <v>5.58</v>
      </c>
      <c r="G25" s="103"/>
      <c r="H25" s="103"/>
      <c r="I25" s="103"/>
      <c r="J25" s="103">
        <v>4.09</v>
      </c>
      <c r="K25" s="103"/>
      <c r="L25" s="103"/>
      <c r="M25" s="103"/>
      <c r="N25" s="103">
        <f t="shared" ref="N25:N32" si="0">F25/J25*100</f>
        <v>136.43031784841077</v>
      </c>
      <c r="O25" s="103"/>
      <c r="P25" s="103"/>
      <c r="Q25" s="103"/>
      <c r="R25" s="18"/>
      <c r="S25" s="18"/>
      <c r="T25" s="18"/>
      <c r="U25" s="18"/>
      <c r="V25" s="18"/>
      <c r="W25" s="18"/>
      <c r="X25" s="18"/>
      <c r="Y25" s="11"/>
      <c r="Z25" s="18"/>
      <c r="AA25" s="12"/>
    </row>
    <row r="26" spans="4:55" ht="18" customHeight="1" x14ac:dyDescent="0.25">
      <c r="D26" s="17">
        <v>2</v>
      </c>
      <c r="E26" s="1" t="s">
        <v>35</v>
      </c>
      <c r="F26" s="103">
        <v>82.4</v>
      </c>
      <c r="G26" s="103"/>
      <c r="H26" s="103"/>
      <c r="I26" s="103"/>
      <c r="J26" s="103">
        <v>91.02</v>
      </c>
      <c r="K26" s="103"/>
      <c r="L26" s="103"/>
      <c r="M26" s="103"/>
      <c r="N26" s="103">
        <f t="shared" si="0"/>
        <v>90.529553944188095</v>
      </c>
      <c r="O26" s="103"/>
      <c r="P26" s="103"/>
      <c r="Q26" s="103"/>
      <c r="T26" s="15"/>
      <c r="U26" s="15"/>
      <c r="V26" s="15"/>
      <c r="W26" s="15"/>
      <c r="X26" s="15"/>
    </row>
    <row r="27" spans="4:55" ht="18" customHeight="1" x14ac:dyDescent="0.25">
      <c r="D27" s="17">
        <v>3</v>
      </c>
      <c r="E27" s="1" t="s">
        <v>11</v>
      </c>
      <c r="F27" s="103">
        <v>111.33</v>
      </c>
      <c r="G27" s="103"/>
      <c r="H27" s="103"/>
      <c r="I27" s="103"/>
      <c r="J27" s="103">
        <v>122.01</v>
      </c>
      <c r="K27" s="103"/>
      <c r="L27" s="103"/>
      <c r="M27" s="103"/>
      <c r="N27" s="103">
        <f t="shared" si="0"/>
        <v>91.246619129579543</v>
      </c>
      <c r="O27" s="103"/>
      <c r="P27" s="103"/>
      <c r="Q27" s="103"/>
      <c r="T27" s="15"/>
      <c r="U27" s="15"/>
      <c r="V27" s="15"/>
      <c r="W27" s="15"/>
      <c r="X27" s="15"/>
    </row>
    <row r="28" spans="4:55" ht="18" customHeight="1" x14ac:dyDescent="0.25">
      <c r="D28" s="17">
        <v>4</v>
      </c>
      <c r="E28" s="1" t="s">
        <v>12</v>
      </c>
      <c r="F28" s="103">
        <v>38.590000000000003</v>
      </c>
      <c r="G28" s="103"/>
      <c r="H28" s="103"/>
      <c r="I28" s="103"/>
      <c r="J28" s="103">
        <v>27.21</v>
      </c>
      <c r="K28" s="103"/>
      <c r="L28" s="103"/>
      <c r="M28" s="103"/>
      <c r="N28" s="103">
        <f t="shared" si="0"/>
        <v>141.8228592429254</v>
      </c>
      <c r="O28" s="103"/>
      <c r="P28" s="103"/>
      <c r="Q28" s="103"/>
      <c r="T28" s="15"/>
      <c r="U28" s="15"/>
      <c r="V28" s="15"/>
      <c r="W28" s="15"/>
      <c r="X28" s="15"/>
    </row>
    <row r="29" spans="4:55" ht="18" customHeight="1" x14ac:dyDescent="0.25">
      <c r="D29" s="17">
        <v>5</v>
      </c>
      <c r="E29" s="1" t="s">
        <v>36</v>
      </c>
      <c r="F29" s="103">
        <v>55.18</v>
      </c>
      <c r="G29" s="103"/>
      <c r="H29" s="103"/>
      <c r="I29" s="103"/>
      <c r="J29" s="103">
        <v>71.36</v>
      </c>
      <c r="K29" s="103"/>
      <c r="L29" s="103"/>
      <c r="M29" s="103"/>
      <c r="N29" s="103">
        <f t="shared" si="0"/>
        <v>77.326233183856502</v>
      </c>
      <c r="O29" s="103"/>
      <c r="P29" s="103"/>
      <c r="Q29" s="103"/>
      <c r="T29" s="15"/>
      <c r="U29" s="15"/>
      <c r="V29" s="15"/>
      <c r="W29" s="15"/>
      <c r="X29" s="15"/>
    </row>
    <row r="30" spans="4:55" ht="18" customHeight="1" x14ac:dyDescent="0.25">
      <c r="D30" s="17">
        <v>6</v>
      </c>
      <c r="E30" s="1" t="s">
        <v>37</v>
      </c>
      <c r="F30" s="103">
        <v>91.89</v>
      </c>
      <c r="G30" s="103"/>
      <c r="H30" s="103"/>
      <c r="I30" s="103"/>
      <c r="J30" s="103">
        <v>58.73</v>
      </c>
      <c r="K30" s="103"/>
      <c r="L30" s="103"/>
      <c r="M30" s="103"/>
      <c r="N30" s="103">
        <f t="shared" si="0"/>
        <v>156.46177422101141</v>
      </c>
      <c r="O30" s="103"/>
      <c r="P30" s="103"/>
      <c r="Q30" s="103"/>
      <c r="T30" s="15"/>
      <c r="U30" s="15"/>
      <c r="V30" s="15"/>
      <c r="W30" s="15"/>
      <c r="X30" s="15"/>
    </row>
    <row r="31" spans="4:55" ht="18" customHeight="1" x14ac:dyDescent="0.25">
      <c r="D31" s="17">
        <v>7</v>
      </c>
      <c r="E31" s="1" t="s">
        <v>38</v>
      </c>
      <c r="F31" s="103">
        <v>16.309999999999999</v>
      </c>
      <c r="G31" s="103"/>
      <c r="H31" s="103"/>
      <c r="I31" s="103"/>
      <c r="J31" s="103">
        <v>22.15</v>
      </c>
      <c r="K31" s="103"/>
      <c r="L31" s="103"/>
      <c r="M31" s="103"/>
      <c r="N31" s="103">
        <f t="shared" si="0"/>
        <v>73.634311512415351</v>
      </c>
      <c r="O31" s="103"/>
      <c r="P31" s="103"/>
      <c r="Q31" s="103"/>
      <c r="T31" s="15"/>
      <c r="U31" s="15"/>
      <c r="V31" s="15"/>
      <c r="W31" s="15"/>
      <c r="X31" s="15"/>
      <c r="AX31" s="12"/>
      <c r="AY31" s="12"/>
      <c r="AZ31" s="12"/>
      <c r="BA31" s="12"/>
      <c r="BB31" s="12"/>
      <c r="BC31" s="12"/>
    </row>
    <row r="32" spans="4:55" ht="18" customHeight="1" x14ac:dyDescent="0.25">
      <c r="D32" s="17">
        <v>8</v>
      </c>
      <c r="E32" s="1" t="s">
        <v>16</v>
      </c>
      <c r="F32" s="103">
        <v>2.0699999999999998</v>
      </c>
      <c r="G32" s="103"/>
      <c r="H32" s="103"/>
      <c r="I32" s="103"/>
      <c r="J32" s="103">
        <v>1.58</v>
      </c>
      <c r="K32" s="103"/>
      <c r="L32" s="103"/>
      <c r="M32" s="103"/>
      <c r="N32" s="103">
        <f t="shared" si="0"/>
        <v>131.01265822784808</v>
      </c>
      <c r="O32" s="103"/>
      <c r="P32" s="103"/>
      <c r="Q32" s="103"/>
      <c r="T32" s="15"/>
      <c r="U32" s="15"/>
      <c r="V32" s="15"/>
      <c r="W32" s="15"/>
      <c r="X32" s="15"/>
      <c r="Y32" s="16"/>
    </row>
    <row r="33" spans="2:28" ht="18" customHeight="1" x14ac:dyDescent="0.25">
      <c r="D33" s="17"/>
      <c r="E33" s="1"/>
      <c r="F33" s="27"/>
      <c r="G33" s="27"/>
      <c r="H33" s="27"/>
      <c r="I33" s="27"/>
      <c r="J33" s="27"/>
      <c r="K33" s="27"/>
      <c r="L33" s="27"/>
      <c r="M33" s="27"/>
      <c r="N33" s="27"/>
      <c r="O33" s="27"/>
      <c r="P33" s="27"/>
      <c r="Q33" s="27"/>
      <c r="T33" s="15"/>
      <c r="U33" s="15"/>
      <c r="V33" s="15"/>
      <c r="W33" s="15"/>
      <c r="X33" s="15"/>
      <c r="Y33" s="16"/>
    </row>
    <row r="34" spans="2:28" ht="18" customHeight="1" x14ac:dyDescent="0.25">
      <c r="B34" s="10" t="s">
        <v>17</v>
      </c>
      <c r="D34" s="94" t="s">
        <v>18</v>
      </c>
      <c r="E34" s="94"/>
      <c r="F34" s="94"/>
      <c r="G34" s="94"/>
      <c r="H34" s="94"/>
      <c r="I34" s="94"/>
      <c r="J34" s="94"/>
      <c r="K34" s="94"/>
      <c r="L34" s="94"/>
      <c r="M34" s="94"/>
      <c r="N34" s="94"/>
      <c r="O34" s="94"/>
      <c r="P34" s="94"/>
      <c r="Q34" s="94"/>
      <c r="R34" s="94"/>
      <c r="S34" s="94"/>
      <c r="T34" s="94"/>
      <c r="U34" s="94"/>
      <c r="V34" s="94"/>
      <c r="W34" s="94"/>
      <c r="X34" s="94"/>
      <c r="Y34" s="94"/>
      <c r="Z34" s="56"/>
      <c r="AA34" s="56"/>
    </row>
    <row r="35" spans="2:28" ht="18" customHeight="1" x14ac:dyDescent="0.25">
      <c r="D35" s="94"/>
      <c r="E35" s="94"/>
      <c r="F35" s="94"/>
      <c r="G35" s="94"/>
      <c r="H35" s="94"/>
      <c r="I35" s="94"/>
      <c r="J35" s="94"/>
      <c r="K35" s="94"/>
      <c r="L35" s="94"/>
      <c r="M35" s="94"/>
      <c r="N35" s="94"/>
      <c r="O35" s="94"/>
      <c r="P35" s="94"/>
      <c r="Q35" s="94"/>
      <c r="R35" s="94"/>
      <c r="S35" s="94"/>
      <c r="T35" s="94"/>
      <c r="U35" s="94"/>
      <c r="V35" s="94"/>
      <c r="W35" s="94"/>
      <c r="X35" s="94"/>
      <c r="Y35" s="94"/>
      <c r="Z35" s="56"/>
      <c r="AA35" s="56"/>
    </row>
    <row r="36" spans="2:28" ht="18" customHeight="1" x14ac:dyDescent="0.25">
      <c r="D36" s="94"/>
      <c r="E36" s="94"/>
      <c r="F36" s="94"/>
      <c r="G36" s="94"/>
      <c r="H36" s="94"/>
      <c r="I36" s="94"/>
      <c r="J36" s="94"/>
      <c r="K36" s="94"/>
      <c r="L36" s="94"/>
      <c r="M36" s="94"/>
      <c r="N36" s="94"/>
      <c r="O36" s="94"/>
      <c r="P36" s="94"/>
      <c r="Q36" s="94"/>
      <c r="R36" s="94"/>
      <c r="S36" s="94"/>
      <c r="T36" s="94"/>
      <c r="U36" s="94"/>
      <c r="V36" s="94"/>
      <c r="W36" s="94"/>
      <c r="X36" s="94"/>
      <c r="Y36" s="94"/>
      <c r="Z36" s="56"/>
      <c r="AA36" s="56"/>
    </row>
    <row r="37" spans="2:28" ht="28.5" customHeight="1" x14ac:dyDescent="0.25">
      <c r="D37" s="94"/>
      <c r="E37" s="94"/>
      <c r="F37" s="94"/>
      <c r="G37" s="94"/>
      <c r="H37" s="94"/>
      <c r="I37" s="94"/>
      <c r="J37" s="94"/>
      <c r="K37" s="94"/>
      <c r="L37" s="94"/>
      <c r="M37" s="94"/>
      <c r="N37" s="94"/>
      <c r="O37" s="94"/>
      <c r="P37" s="94"/>
      <c r="Q37" s="94"/>
      <c r="R37" s="94"/>
      <c r="S37" s="94"/>
      <c r="T37" s="94"/>
      <c r="U37" s="94"/>
      <c r="V37" s="94"/>
      <c r="W37" s="94"/>
      <c r="X37" s="94"/>
      <c r="Y37" s="94"/>
      <c r="Z37" s="56"/>
      <c r="AA37" s="56"/>
    </row>
    <row r="38" spans="2:28" ht="52.8" customHeight="1" x14ac:dyDescent="0.25">
      <c r="D38" s="94"/>
      <c r="E38" s="94"/>
      <c r="F38" s="94"/>
      <c r="G38" s="94"/>
      <c r="H38" s="94"/>
      <c r="I38" s="94"/>
      <c r="J38" s="94"/>
      <c r="K38" s="94"/>
      <c r="L38" s="94"/>
      <c r="M38" s="94"/>
      <c r="N38" s="94"/>
      <c r="O38" s="94"/>
      <c r="P38" s="94"/>
      <c r="Q38" s="94"/>
      <c r="R38" s="94"/>
      <c r="S38" s="94"/>
      <c r="T38" s="94"/>
      <c r="U38" s="94"/>
      <c r="V38" s="94"/>
      <c r="W38" s="94"/>
      <c r="X38" s="94"/>
      <c r="Y38" s="94"/>
      <c r="Z38" s="56"/>
      <c r="AA38" s="56"/>
    </row>
    <row r="39" spans="2:28" ht="10.5" customHeight="1" x14ac:dyDescent="0.25">
      <c r="D39" s="56"/>
      <c r="E39" s="56"/>
      <c r="F39" s="56"/>
      <c r="G39" s="56"/>
      <c r="H39" s="56"/>
      <c r="I39" s="56"/>
      <c r="J39" s="56"/>
      <c r="K39" s="56"/>
      <c r="L39" s="56"/>
      <c r="M39" s="56"/>
      <c r="N39" s="56"/>
      <c r="O39" s="56"/>
      <c r="P39" s="56"/>
      <c r="Q39" s="56"/>
      <c r="R39" s="56"/>
      <c r="S39" s="56"/>
      <c r="T39" s="56"/>
      <c r="U39" s="56"/>
      <c r="V39" s="56"/>
      <c r="W39" s="56"/>
      <c r="X39" s="56"/>
      <c r="Y39" s="56"/>
      <c r="Z39" s="56"/>
      <c r="AA39" s="56"/>
    </row>
    <row r="40" spans="2:28" ht="5.4" customHeight="1" x14ac:dyDescent="0.25">
      <c r="D40" s="56"/>
      <c r="E40" s="56"/>
      <c r="F40" s="56"/>
      <c r="G40" s="56"/>
      <c r="H40" s="56"/>
      <c r="I40" s="56"/>
      <c r="J40" s="56"/>
      <c r="K40" s="56"/>
      <c r="L40" s="56"/>
      <c r="M40" s="56"/>
      <c r="N40" s="56"/>
      <c r="O40" s="56"/>
      <c r="P40" s="56"/>
      <c r="Q40" s="56"/>
      <c r="R40" s="56"/>
      <c r="S40" s="56"/>
      <c r="T40" s="56"/>
      <c r="U40" s="56"/>
      <c r="V40" s="56"/>
      <c r="W40" s="56"/>
      <c r="X40" s="56"/>
      <c r="Y40" s="56"/>
      <c r="Z40" s="56"/>
      <c r="AA40" s="56"/>
    </row>
    <row r="41" spans="2:28" ht="18" customHeight="1" x14ac:dyDescent="0.25">
      <c r="D41" s="23"/>
      <c r="E41" s="12"/>
      <c r="F41" s="12"/>
      <c r="G41" s="12"/>
      <c r="H41" s="12"/>
      <c r="I41" s="12"/>
      <c r="J41" s="12"/>
      <c r="K41" s="12"/>
      <c r="L41" s="12"/>
      <c r="M41" s="12"/>
      <c r="N41" s="12"/>
      <c r="O41" s="12"/>
      <c r="P41" s="12"/>
      <c r="Q41" s="12"/>
      <c r="R41" s="12"/>
      <c r="S41" s="12"/>
      <c r="T41" s="12"/>
      <c r="U41" s="12"/>
      <c r="V41" s="12"/>
      <c r="W41" s="12"/>
      <c r="X41" s="12"/>
      <c r="Y41" s="12"/>
      <c r="Z41" s="12"/>
      <c r="AA41" s="12"/>
    </row>
    <row r="42" spans="2:28" ht="18" customHeight="1" x14ac:dyDescent="0.25">
      <c r="D42" s="28" t="s">
        <v>19</v>
      </c>
      <c r="E42" s="29"/>
      <c r="F42" s="20"/>
      <c r="G42" s="20"/>
      <c r="H42" s="20"/>
      <c r="I42" s="107">
        <v>0.6</v>
      </c>
      <c r="J42" s="108"/>
      <c r="K42" s="30"/>
      <c r="L42" s="21"/>
      <c r="M42" s="107">
        <v>0.8</v>
      </c>
      <c r="N42" s="108"/>
      <c r="O42" s="21"/>
      <c r="P42" s="21"/>
      <c r="Q42" s="107">
        <v>1.2</v>
      </c>
      <c r="R42" s="108"/>
      <c r="S42" s="30"/>
      <c r="T42" s="21"/>
      <c r="U42" s="107">
        <v>1.4</v>
      </c>
      <c r="V42" s="108"/>
      <c r="W42" s="30"/>
      <c r="X42" s="22"/>
      <c r="Y42" s="22"/>
      <c r="Z42" s="12"/>
      <c r="AA42" s="12"/>
    </row>
    <row r="43" spans="2:28" ht="12" customHeight="1" x14ac:dyDescent="0.25">
      <c r="J43" s="31"/>
      <c r="K43" s="32"/>
      <c r="L43" s="32"/>
      <c r="M43" s="33"/>
      <c r="N43" s="31"/>
      <c r="O43" s="32"/>
      <c r="P43" s="32"/>
      <c r="Q43" s="32"/>
      <c r="R43" s="34"/>
      <c r="S43" s="32"/>
      <c r="T43" s="32"/>
      <c r="U43" s="33"/>
      <c r="X43" s="12"/>
      <c r="Y43" s="12"/>
      <c r="Z43" s="12"/>
      <c r="AA43" s="12"/>
    </row>
    <row r="44" spans="2:28" ht="39.75" customHeight="1" x14ac:dyDescent="0.25">
      <c r="D44" s="120" t="s">
        <v>39</v>
      </c>
      <c r="E44" s="121"/>
      <c r="F44" s="109">
        <v>1</v>
      </c>
      <c r="G44" s="109"/>
      <c r="H44" s="109"/>
      <c r="I44" s="109"/>
      <c r="J44" s="110">
        <v>2</v>
      </c>
      <c r="K44" s="110"/>
      <c r="L44" s="110"/>
      <c r="M44" s="110"/>
      <c r="N44" s="106">
        <v>3</v>
      </c>
      <c r="O44" s="106"/>
      <c r="P44" s="106"/>
      <c r="Q44" s="106"/>
      <c r="R44" s="105">
        <v>4</v>
      </c>
      <c r="S44" s="105"/>
      <c r="T44" s="105"/>
      <c r="U44" s="105"/>
      <c r="V44" s="104">
        <v>5</v>
      </c>
      <c r="W44" s="104"/>
      <c r="X44" s="104"/>
      <c r="Y44" s="104"/>
      <c r="AB44" s="14"/>
    </row>
    <row r="45" spans="2:28" ht="18" customHeight="1" x14ac:dyDescent="0.25"/>
    <row r="46" spans="2:28" ht="18" customHeight="1" x14ac:dyDescent="0.25"/>
    <row r="47" spans="2:28" ht="18" customHeight="1" x14ac:dyDescent="0.25">
      <c r="D47" s="28" t="s">
        <v>19</v>
      </c>
      <c r="E47" s="29"/>
      <c r="F47" s="20"/>
      <c r="G47" s="20"/>
      <c r="H47" s="20"/>
      <c r="I47" s="107">
        <v>0.6</v>
      </c>
      <c r="J47" s="108"/>
      <c r="K47" s="30"/>
      <c r="L47" s="21"/>
      <c r="M47" s="107">
        <v>0.8</v>
      </c>
      <c r="N47" s="108"/>
      <c r="O47" s="21"/>
      <c r="P47" s="21"/>
      <c r="Q47" s="107">
        <v>1.2</v>
      </c>
      <c r="R47" s="108"/>
      <c r="S47" s="30"/>
      <c r="T47" s="21"/>
      <c r="U47" s="107">
        <v>1.4</v>
      </c>
      <c r="V47" s="108"/>
      <c r="W47" s="30"/>
      <c r="X47" s="22"/>
      <c r="Y47" s="22"/>
    </row>
    <row r="48" spans="2:28" ht="12" customHeight="1" x14ac:dyDescent="0.25">
      <c r="J48" s="35"/>
      <c r="M48" s="36"/>
      <c r="N48" s="35"/>
      <c r="R48" s="37"/>
      <c r="U48" s="36"/>
      <c r="X48" s="12"/>
      <c r="Y48" s="12"/>
    </row>
    <row r="49" spans="2:27" ht="39" customHeight="1" x14ac:dyDescent="0.25">
      <c r="D49" s="120" t="s">
        <v>40</v>
      </c>
      <c r="E49" s="121"/>
      <c r="F49" s="104">
        <v>5</v>
      </c>
      <c r="G49" s="104"/>
      <c r="H49" s="104"/>
      <c r="I49" s="104"/>
      <c r="J49" s="105">
        <v>4</v>
      </c>
      <c r="K49" s="105"/>
      <c r="L49" s="105"/>
      <c r="M49" s="105"/>
      <c r="N49" s="106">
        <v>3</v>
      </c>
      <c r="O49" s="106"/>
      <c r="P49" s="106"/>
      <c r="Q49" s="106"/>
      <c r="R49" s="110">
        <v>2</v>
      </c>
      <c r="S49" s="110"/>
      <c r="T49" s="110"/>
      <c r="U49" s="110"/>
      <c r="V49" s="109">
        <v>1</v>
      </c>
      <c r="W49" s="109"/>
      <c r="X49" s="109"/>
      <c r="Y49" s="109"/>
    </row>
    <row r="50" spans="2:27" ht="18" customHeight="1" x14ac:dyDescent="0.25">
      <c r="E50" s="12"/>
      <c r="F50" s="12"/>
      <c r="G50" s="12"/>
      <c r="H50" s="12"/>
      <c r="I50" s="12"/>
      <c r="J50" s="12"/>
      <c r="K50" s="12"/>
      <c r="L50" s="12"/>
      <c r="M50" s="12"/>
      <c r="N50" s="12"/>
      <c r="O50" s="12"/>
      <c r="P50" s="12"/>
      <c r="Q50" s="12"/>
      <c r="R50" s="12"/>
      <c r="S50" s="12"/>
      <c r="T50" s="12"/>
      <c r="U50" s="12"/>
      <c r="V50" s="12"/>
      <c r="W50" s="12"/>
      <c r="X50" s="12"/>
      <c r="Y50" s="12"/>
      <c r="Z50" s="12"/>
      <c r="AA50" s="12"/>
    </row>
    <row r="51" spans="2:27" ht="18" customHeight="1" x14ac:dyDescent="0.25">
      <c r="E51" s="12"/>
      <c r="F51" s="12"/>
      <c r="G51" s="12"/>
      <c r="H51" s="12"/>
      <c r="I51" s="12"/>
      <c r="J51" s="12"/>
      <c r="K51" s="12"/>
      <c r="L51" s="12"/>
      <c r="M51" s="12"/>
      <c r="N51" s="12"/>
      <c r="O51" s="12"/>
      <c r="P51" s="12"/>
      <c r="Q51" s="12"/>
      <c r="R51" s="12"/>
      <c r="S51" s="12"/>
      <c r="T51" s="12"/>
      <c r="U51" s="12"/>
      <c r="V51" s="12"/>
      <c r="W51" s="12"/>
      <c r="X51" s="12"/>
      <c r="Y51" s="12"/>
      <c r="Z51" s="12"/>
      <c r="AA51" s="12"/>
    </row>
    <row r="52" spans="2:27" ht="18" customHeight="1" x14ac:dyDescent="0.25">
      <c r="B52" s="9" t="s">
        <v>22</v>
      </c>
      <c r="D52" s="94" t="s">
        <v>23</v>
      </c>
      <c r="E52" s="94"/>
      <c r="F52" s="94"/>
      <c r="G52" s="94"/>
      <c r="H52" s="94"/>
      <c r="I52" s="94"/>
      <c r="J52" s="94"/>
      <c r="K52" s="94"/>
      <c r="L52" s="94"/>
      <c r="M52" s="94"/>
      <c r="N52" s="94"/>
      <c r="O52" s="94"/>
      <c r="P52" s="94"/>
      <c r="Q52" s="94"/>
      <c r="R52" s="94"/>
      <c r="S52" s="94"/>
      <c r="T52" s="94"/>
      <c r="U52" s="94"/>
      <c r="V52" s="94"/>
      <c r="W52" s="94"/>
      <c r="X52" s="94"/>
      <c r="Y52" s="94"/>
      <c r="Z52" s="56"/>
      <c r="AA52" s="56"/>
    </row>
    <row r="53" spans="2:27" ht="18" customHeight="1" x14ac:dyDescent="0.25">
      <c r="D53" s="94"/>
      <c r="E53" s="94"/>
      <c r="F53" s="94"/>
      <c r="G53" s="94"/>
      <c r="H53" s="94"/>
      <c r="I53" s="94"/>
      <c r="J53" s="94"/>
      <c r="K53" s="94"/>
      <c r="L53" s="94"/>
      <c r="M53" s="94"/>
      <c r="N53" s="94"/>
      <c r="O53" s="94"/>
      <c r="P53" s="94"/>
      <c r="Q53" s="94"/>
      <c r="R53" s="94"/>
      <c r="S53" s="94"/>
      <c r="T53" s="94"/>
      <c r="U53" s="94"/>
      <c r="V53" s="94"/>
      <c r="W53" s="94"/>
      <c r="X53" s="94"/>
      <c r="Y53" s="94"/>
      <c r="Z53" s="56"/>
      <c r="AA53" s="56"/>
    </row>
    <row r="54" spans="2:27" ht="18" customHeight="1" x14ac:dyDescent="0.25">
      <c r="D54" s="94"/>
      <c r="E54" s="94"/>
      <c r="F54" s="94"/>
      <c r="G54" s="94"/>
      <c r="H54" s="94"/>
      <c r="I54" s="94"/>
      <c r="J54" s="94"/>
      <c r="K54" s="94"/>
      <c r="L54" s="94"/>
      <c r="M54" s="94"/>
      <c r="N54" s="94"/>
      <c r="O54" s="94"/>
      <c r="P54" s="94"/>
      <c r="Q54" s="94"/>
      <c r="R54" s="94"/>
      <c r="S54" s="94"/>
      <c r="T54" s="94"/>
      <c r="U54" s="94"/>
      <c r="V54" s="94"/>
      <c r="W54" s="94"/>
      <c r="X54" s="94"/>
      <c r="Y54" s="94"/>
      <c r="Z54" s="56"/>
      <c r="AA54" s="56"/>
    </row>
    <row r="55" spans="2:27" ht="18" customHeight="1" x14ac:dyDescent="0.25">
      <c r="D55" s="94"/>
      <c r="E55" s="94"/>
      <c r="F55" s="94"/>
      <c r="G55" s="94"/>
      <c r="H55" s="94"/>
      <c r="I55" s="94"/>
      <c r="J55" s="94"/>
      <c r="K55" s="94"/>
      <c r="L55" s="94"/>
      <c r="M55" s="94"/>
      <c r="N55" s="94"/>
      <c r="O55" s="94"/>
      <c r="P55" s="94"/>
      <c r="Q55" s="94"/>
      <c r="R55" s="94"/>
      <c r="S55" s="94"/>
      <c r="T55" s="94"/>
      <c r="U55" s="94"/>
      <c r="V55" s="94"/>
      <c r="W55" s="94"/>
      <c r="X55" s="94"/>
      <c r="Y55" s="94"/>
      <c r="Z55" s="56"/>
      <c r="AA55" s="56"/>
    </row>
    <row r="56" spans="2:27" ht="18" customHeight="1" x14ac:dyDescent="0.25">
      <c r="D56" s="94"/>
      <c r="E56" s="94"/>
      <c r="F56" s="94"/>
      <c r="G56" s="94"/>
      <c r="H56" s="94"/>
      <c r="I56" s="94"/>
      <c r="J56" s="94"/>
      <c r="K56" s="94"/>
      <c r="L56" s="94"/>
      <c r="M56" s="94"/>
      <c r="N56" s="94"/>
      <c r="O56" s="94"/>
      <c r="P56" s="94"/>
      <c r="Q56" s="94"/>
      <c r="R56" s="94"/>
      <c r="S56" s="94"/>
      <c r="T56" s="94"/>
      <c r="U56" s="94"/>
      <c r="V56" s="94"/>
      <c r="W56" s="94"/>
      <c r="X56" s="94"/>
      <c r="Y56" s="94"/>
      <c r="Z56" s="56"/>
      <c r="AA56" s="56"/>
    </row>
    <row r="57" spans="2:27" ht="32.25" customHeight="1" x14ac:dyDescent="0.25">
      <c r="D57" s="94"/>
      <c r="E57" s="94"/>
      <c r="F57" s="94"/>
      <c r="G57" s="94"/>
      <c r="H57" s="94"/>
      <c r="I57" s="94"/>
      <c r="J57" s="94"/>
      <c r="K57" s="94"/>
      <c r="L57" s="94"/>
      <c r="M57" s="94"/>
      <c r="N57" s="94"/>
      <c r="O57" s="94"/>
      <c r="P57" s="94"/>
      <c r="Q57" s="94"/>
      <c r="R57" s="94"/>
      <c r="S57" s="94"/>
      <c r="T57" s="94"/>
      <c r="U57" s="94"/>
      <c r="V57" s="94"/>
      <c r="W57" s="94"/>
      <c r="X57" s="94"/>
      <c r="Y57" s="94"/>
      <c r="Z57" s="56"/>
      <c r="AA57" s="56"/>
    </row>
    <row r="58" spans="2:27" ht="18" customHeight="1" x14ac:dyDescent="0.25">
      <c r="D58" s="12"/>
      <c r="E58" s="12"/>
      <c r="F58" s="12"/>
      <c r="G58" s="12"/>
      <c r="H58" s="12"/>
      <c r="I58" s="12"/>
      <c r="J58" s="12"/>
      <c r="K58" s="12"/>
      <c r="L58" s="12"/>
      <c r="M58" s="12"/>
      <c r="N58" s="12"/>
      <c r="O58" s="12"/>
      <c r="P58" s="12"/>
      <c r="Q58" s="12"/>
      <c r="R58" s="12"/>
      <c r="S58" s="12"/>
      <c r="T58" s="12"/>
      <c r="U58" s="12"/>
      <c r="V58" s="12"/>
      <c r="W58" s="12"/>
      <c r="X58" s="12"/>
      <c r="Y58" s="12"/>
      <c r="Z58" s="12"/>
      <c r="AA58" s="12"/>
    </row>
    <row r="59" spans="2:27" ht="18" customHeight="1" x14ac:dyDescent="0.25">
      <c r="F59" s="87" t="s">
        <v>6</v>
      </c>
      <c r="G59" s="88"/>
      <c r="H59" s="88"/>
      <c r="I59" s="89"/>
      <c r="J59" s="87" t="s">
        <v>7</v>
      </c>
      <c r="K59" s="88"/>
      <c r="L59" s="88"/>
      <c r="M59" s="89"/>
      <c r="N59" s="90" t="s">
        <v>66</v>
      </c>
      <c r="O59" s="91"/>
      <c r="P59" s="91"/>
      <c r="Q59" s="92"/>
      <c r="R59" s="115" t="s">
        <v>24</v>
      </c>
      <c r="S59" s="115"/>
      <c r="T59" s="115"/>
      <c r="U59" s="115"/>
      <c r="V59" s="115" t="s">
        <v>25</v>
      </c>
      <c r="W59" s="115"/>
      <c r="X59" s="115"/>
      <c r="Y59" s="115"/>
      <c r="Z59" s="12"/>
      <c r="AA59" s="12"/>
    </row>
    <row r="60" spans="2:27" ht="39.9" customHeight="1" x14ac:dyDescent="0.25">
      <c r="D60" s="38"/>
      <c r="E60" s="95" t="s">
        <v>8</v>
      </c>
      <c r="F60" s="97" t="s">
        <v>63</v>
      </c>
      <c r="G60" s="98"/>
      <c r="H60" s="98"/>
      <c r="I60" s="99"/>
      <c r="J60" s="97" t="s">
        <v>65</v>
      </c>
      <c r="K60" s="98"/>
      <c r="L60" s="98"/>
      <c r="M60" s="99"/>
      <c r="N60" s="97" t="s">
        <v>64</v>
      </c>
      <c r="O60" s="98"/>
      <c r="P60" s="98"/>
      <c r="Q60" s="99"/>
      <c r="R60" s="116" t="s">
        <v>26</v>
      </c>
      <c r="S60" s="116"/>
      <c r="T60" s="116"/>
      <c r="U60" s="116"/>
      <c r="V60" s="116" t="s">
        <v>27</v>
      </c>
      <c r="W60" s="116"/>
      <c r="X60" s="116"/>
      <c r="Y60" s="116"/>
      <c r="Z60" s="12"/>
      <c r="AA60" s="12"/>
    </row>
    <row r="61" spans="2:27" ht="18" customHeight="1" x14ac:dyDescent="0.25">
      <c r="D61" s="39"/>
      <c r="E61" s="96"/>
      <c r="F61" s="100"/>
      <c r="G61" s="101"/>
      <c r="H61" s="101"/>
      <c r="I61" s="102"/>
      <c r="J61" s="100"/>
      <c r="K61" s="101"/>
      <c r="L61" s="101"/>
      <c r="M61" s="102"/>
      <c r="N61" s="100"/>
      <c r="O61" s="101"/>
      <c r="P61" s="101"/>
      <c r="Q61" s="102"/>
      <c r="R61" s="117"/>
      <c r="S61" s="117"/>
      <c r="T61" s="117"/>
      <c r="U61" s="117"/>
      <c r="V61" s="111" t="s">
        <v>28</v>
      </c>
      <c r="W61" s="111"/>
      <c r="X61" s="111"/>
      <c r="Y61" s="111"/>
      <c r="Z61" s="12"/>
      <c r="AA61" s="12"/>
    </row>
    <row r="62" spans="2:27" ht="18" customHeight="1" x14ac:dyDescent="0.25">
      <c r="G62" s="13"/>
      <c r="L62" s="13"/>
      <c r="R62" s="12"/>
      <c r="S62" s="12"/>
      <c r="T62" s="12"/>
      <c r="U62" s="12"/>
      <c r="V62" s="12"/>
      <c r="W62" s="12"/>
      <c r="X62" s="12"/>
      <c r="Y62" s="12"/>
      <c r="Z62" s="12"/>
      <c r="AA62" s="12"/>
    </row>
    <row r="63" spans="2:27" ht="18" customHeight="1" x14ac:dyDescent="0.25">
      <c r="D63" s="17">
        <f>D25</f>
        <v>1</v>
      </c>
      <c r="E63" s="1" t="str">
        <f>E25</f>
        <v>R.O.A.</v>
      </c>
      <c r="F63" s="103">
        <f>F25</f>
        <v>5.58</v>
      </c>
      <c r="G63" s="103"/>
      <c r="H63" s="103"/>
      <c r="I63" s="103"/>
      <c r="J63" s="103">
        <f>J25</f>
        <v>4.09</v>
      </c>
      <c r="K63" s="103"/>
      <c r="L63" s="103"/>
      <c r="M63" s="103"/>
      <c r="N63" s="103">
        <f t="shared" ref="N63:N70" si="1">F63/J63*100</f>
        <v>136.43031784841077</v>
      </c>
      <c r="O63" s="103"/>
      <c r="P63" s="103"/>
      <c r="Q63" s="103"/>
      <c r="R63" s="105">
        <f>IF(N63="","",IF(N63&lt;=60,1,IF(AND(N63&gt;60,N63&lt;=80),2,IF(AND(N63&gt;80,N63&lt;=120),3,IF(AND(N63&gt;120,N63&lt;=140),4,IF(N63&gt;140,5))))))</f>
        <v>4</v>
      </c>
      <c r="S63" s="105"/>
      <c r="T63" s="105"/>
      <c r="U63" s="105"/>
      <c r="V63" s="112"/>
      <c r="W63" s="113"/>
      <c r="X63" s="113"/>
      <c r="Y63" s="114"/>
      <c r="Z63" s="12"/>
      <c r="AA63" s="12"/>
    </row>
    <row r="64" spans="2:27" ht="18" customHeight="1" x14ac:dyDescent="0.25">
      <c r="D64" s="17">
        <f t="shared" ref="D64:F70" si="2">D26</f>
        <v>2</v>
      </c>
      <c r="E64" s="1" t="str">
        <f t="shared" si="2"/>
        <v>Ricavi / Totale Attivo</v>
      </c>
      <c r="F64" s="103">
        <f t="shared" si="2"/>
        <v>82.4</v>
      </c>
      <c r="G64" s="103"/>
      <c r="H64" s="103"/>
      <c r="I64" s="103"/>
      <c r="J64" s="103">
        <f t="shared" ref="J64:J70" si="3">J26</f>
        <v>91.02</v>
      </c>
      <c r="K64" s="103"/>
      <c r="L64" s="103"/>
      <c r="M64" s="103"/>
      <c r="N64" s="103">
        <f t="shared" si="1"/>
        <v>90.529553944188095</v>
      </c>
      <c r="O64" s="103"/>
      <c r="P64" s="103"/>
      <c r="Q64" s="103"/>
      <c r="R64" s="106">
        <f>IF(N64="","",IF(N64&lt;=60,1,IF(AND(N64&gt;60,N64&lt;=80),2,IF(AND(N64&gt;80,N64&lt;=120),3,IF(AND(N64&gt;120,N64&lt;=140),4,IF(N64&gt;140,5))))))</f>
        <v>3</v>
      </c>
      <c r="S64" s="106"/>
      <c r="T64" s="106"/>
      <c r="U64" s="106"/>
      <c r="V64" s="112"/>
      <c r="W64" s="113"/>
      <c r="X64" s="113"/>
      <c r="Y64" s="114"/>
      <c r="Z64" s="12"/>
      <c r="AA64" s="12"/>
    </row>
    <row r="65" spans="4:27" ht="18" customHeight="1" x14ac:dyDescent="0.25">
      <c r="D65" s="17">
        <f t="shared" si="2"/>
        <v>3</v>
      </c>
      <c r="E65" s="1" t="str">
        <f t="shared" si="2"/>
        <v>Liquidita' corrente</v>
      </c>
      <c r="F65" s="103">
        <f t="shared" si="2"/>
        <v>111.33</v>
      </c>
      <c r="G65" s="103"/>
      <c r="H65" s="103"/>
      <c r="I65" s="103"/>
      <c r="J65" s="103">
        <f t="shared" si="3"/>
        <v>122.01</v>
      </c>
      <c r="K65" s="103"/>
      <c r="L65" s="103"/>
      <c r="M65" s="103"/>
      <c r="N65" s="103">
        <f t="shared" si="1"/>
        <v>91.246619129579543</v>
      </c>
      <c r="O65" s="103"/>
      <c r="P65" s="103"/>
      <c r="Q65" s="103"/>
      <c r="R65" s="106">
        <f>IF(N65="","",IF(N65&lt;=60,1,IF(AND(N65&gt;60,N65&lt;=80),2,IF(AND(N65&gt;80,N65&lt;=120),3,IF(AND(N65&gt;120,N65&lt;=140),4,IF(N65&gt;140,5))))))</f>
        <v>3</v>
      </c>
      <c r="S65" s="106"/>
      <c r="T65" s="106"/>
      <c r="U65" s="106"/>
      <c r="V65" s="112"/>
      <c r="W65" s="113"/>
      <c r="X65" s="113"/>
      <c r="Y65" s="114"/>
      <c r="Z65" s="12"/>
      <c r="AA65" s="12"/>
    </row>
    <row r="66" spans="4:27" ht="18" customHeight="1" x14ac:dyDescent="0.25">
      <c r="D66" s="17">
        <f t="shared" si="2"/>
        <v>4</v>
      </c>
      <c r="E66" s="1" t="str">
        <f t="shared" si="2"/>
        <v>Patrimonio netto / Debiti</v>
      </c>
      <c r="F66" s="103">
        <f t="shared" si="2"/>
        <v>38.590000000000003</v>
      </c>
      <c r="G66" s="103"/>
      <c r="H66" s="103"/>
      <c r="I66" s="103"/>
      <c r="J66" s="103">
        <f t="shared" si="3"/>
        <v>27.21</v>
      </c>
      <c r="K66" s="103"/>
      <c r="L66" s="103"/>
      <c r="M66" s="103"/>
      <c r="N66" s="103">
        <f t="shared" si="1"/>
        <v>141.8228592429254</v>
      </c>
      <c r="O66" s="103"/>
      <c r="P66" s="103"/>
      <c r="Q66" s="103"/>
      <c r="R66" s="104">
        <f>IF(N66="","",IF(N66&lt;=60,1,IF(AND(N66&gt;60,N66&lt;=80),2,IF(AND(N66&gt;80,N66&lt;=120),3,IF(AND(N66&gt;120,N66&lt;=140),4,IF(N66&gt;140,5))))))</f>
        <v>5</v>
      </c>
      <c r="S66" s="104"/>
      <c r="T66" s="104"/>
      <c r="U66" s="104"/>
      <c r="V66" s="112"/>
      <c r="W66" s="113"/>
      <c r="X66" s="113"/>
      <c r="Y66" s="114"/>
      <c r="Z66" s="12"/>
      <c r="AA66" s="12"/>
    </row>
    <row r="67" spans="4:27" ht="18" customHeight="1" x14ac:dyDescent="0.25">
      <c r="D67" s="17">
        <f t="shared" si="2"/>
        <v>5</v>
      </c>
      <c r="E67" s="1" t="str">
        <f t="shared" si="2"/>
        <v>Grado di liquidità dell'attivo</v>
      </c>
      <c r="F67" s="103">
        <f t="shared" si="2"/>
        <v>55.18</v>
      </c>
      <c r="G67" s="103"/>
      <c r="H67" s="103"/>
      <c r="I67" s="103"/>
      <c r="J67" s="103">
        <f t="shared" si="3"/>
        <v>71.36</v>
      </c>
      <c r="K67" s="103"/>
      <c r="L67" s="103"/>
      <c r="M67" s="103"/>
      <c r="N67" s="103">
        <f t="shared" si="1"/>
        <v>77.326233183856502</v>
      </c>
      <c r="O67" s="103"/>
      <c r="P67" s="103"/>
      <c r="Q67" s="103"/>
      <c r="R67" s="110">
        <f>IF(N67="","",IF(N67&lt;=60,1,IF(AND(N67&gt;60,N67&lt;=80),2,IF(AND(N67&gt;80,N67&lt;=120),3,IF(AND(N67&gt;120,N67&lt;=140),4,IF(N67&gt;140,5))))))</f>
        <v>2</v>
      </c>
      <c r="S67" s="110"/>
      <c r="T67" s="110"/>
      <c r="U67" s="110"/>
      <c r="V67" s="112"/>
      <c r="W67" s="113"/>
      <c r="X67" s="113"/>
      <c r="Y67" s="114"/>
      <c r="Z67" s="12"/>
      <c r="AA67" s="12"/>
    </row>
    <row r="68" spans="4:27" ht="18" customHeight="1" x14ac:dyDescent="0.25">
      <c r="D68" s="17">
        <f t="shared" si="2"/>
        <v>6</v>
      </c>
      <c r="E68" s="1" t="str">
        <f t="shared" si="2"/>
        <v>Esigibilità del passivo</v>
      </c>
      <c r="F68" s="103">
        <f t="shared" si="2"/>
        <v>91.89</v>
      </c>
      <c r="G68" s="103"/>
      <c r="H68" s="103"/>
      <c r="I68" s="103"/>
      <c r="J68" s="103">
        <f t="shared" si="3"/>
        <v>58.73</v>
      </c>
      <c r="K68" s="103"/>
      <c r="L68" s="103"/>
      <c r="M68" s="103"/>
      <c r="N68" s="103">
        <f t="shared" si="1"/>
        <v>156.46177422101141</v>
      </c>
      <c r="O68" s="103"/>
      <c r="P68" s="103"/>
      <c r="Q68" s="103"/>
      <c r="R68" s="109">
        <f>IF(N68="","",IF(N68&lt;60,5,IF(AND(N68&gt;=60,N68&lt;80),4,IF(AND(N68&gt;=80,N68&lt;120),3,IF(AND(N68&gt;=120,N68&lt;140),2,IF(N68&gt;=140,1))))))</f>
        <v>1</v>
      </c>
      <c r="S68" s="109"/>
      <c r="T68" s="109"/>
      <c r="U68" s="109"/>
      <c r="V68" s="112"/>
      <c r="W68" s="113"/>
      <c r="X68" s="113"/>
      <c r="Y68" s="114"/>
      <c r="Z68" s="12"/>
      <c r="AA68" s="12"/>
    </row>
    <row r="69" spans="4:27" ht="18" customHeight="1" x14ac:dyDescent="0.25">
      <c r="D69" s="17">
        <f t="shared" si="2"/>
        <v>7</v>
      </c>
      <c r="E69" s="1" t="str">
        <f t="shared" si="2"/>
        <v>Costo del personale / Ricavi</v>
      </c>
      <c r="F69" s="103">
        <f t="shared" si="2"/>
        <v>16.309999999999999</v>
      </c>
      <c r="G69" s="103"/>
      <c r="H69" s="103"/>
      <c r="I69" s="103"/>
      <c r="J69" s="103">
        <f t="shared" si="3"/>
        <v>22.15</v>
      </c>
      <c r="K69" s="103"/>
      <c r="L69" s="103"/>
      <c r="M69" s="103"/>
      <c r="N69" s="103">
        <f t="shared" si="1"/>
        <v>73.634311512415351</v>
      </c>
      <c r="O69" s="103"/>
      <c r="P69" s="103"/>
      <c r="Q69" s="103"/>
      <c r="R69" s="105">
        <f>IF(N69="","",IF(N69&lt;60,5,IF(AND(N69&gt;=60,N69&lt;80),4,IF(AND(N69&gt;=80,N69&lt;120),3,IF(AND(N69&gt;=120,N69&lt;140),2,IF(N69&gt;=140,1))))))</f>
        <v>4</v>
      </c>
      <c r="S69" s="105"/>
      <c r="T69" s="105"/>
      <c r="U69" s="105"/>
      <c r="V69" s="112"/>
      <c r="W69" s="113"/>
      <c r="X69" s="113"/>
      <c r="Y69" s="114"/>
      <c r="Z69" s="12"/>
      <c r="AA69" s="12"/>
    </row>
    <row r="70" spans="4:27" ht="18" customHeight="1" x14ac:dyDescent="0.25">
      <c r="D70" s="17">
        <f t="shared" si="2"/>
        <v>8</v>
      </c>
      <c r="E70" s="1" t="str">
        <f t="shared" si="2"/>
        <v>Oneri finanziari / Ricavi</v>
      </c>
      <c r="F70" s="103">
        <f t="shared" si="2"/>
        <v>2.0699999999999998</v>
      </c>
      <c r="G70" s="103"/>
      <c r="H70" s="103"/>
      <c r="I70" s="103"/>
      <c r="J70" s="103">
        <f t="shared" si="3"/>
        <v>1.58</v>
      </c>
      <c r="K70" s="103"/>
      <c r="L70" s="103"/>
      <c r="M70" s="103"/>
      <c r="N70" s="103">
        <f t="shared" si="1"/>
        <v>131.01265822784808</v>
      </c>
      <c r="O70" s="103"/>
      <c r="P70" s="103"/>
      <c r="Q70" s="103"/>
      <c r="R70" s="110">
        <f>IF(N70="","",IF(N70&lt;60,5,IF(AND(N70&gt;=60,N70&lt;80),4,IF(AND(N70&gt;=80,N70&lt;120),3,IF(AND(N70&gt;=120,N70&lt;140),2,IF(N70&gt;=140,1))))))</f>
        <v>2</v>
      </c>
      <c r="S70" s="110"/>
      <c r="T70" s="110"/>
      <c r="U70" s="110"/>
      <c r="V70" s="118">
        <f>SUM(R63:U70)</f>
        <v>24</v>
      </c>
      <c r="W70" s="118"/>
      <c r="X70" s="118"/>
      <c r="Y70" s="118"/>
      <c r="Z70" s="12"/>
      <c r="AA70" s="12"/>
    </row>
    <row r="71" spans="4:27" ht="20.100000000000001" customHeight="1" x14ac:dyDescent="0.25">
      <c r="D71" s="12"/>
      <c r="E71" s="12"/>
      <c r="F71" s="12"/>
      <c r="G71" s="12"/>
      <c r="H71" s="12"/>
      <c r="I71" s="12"/>
      <c r="J71" s="12"/>
      <c r="K71" s="12"/>
      <c r="L71" s="12"/>
      <c r="M71" s="12"/>
      <c r="N71" s="12"/>
      <c r="O71" s="12"/>
      <c r="P71" s="12"/>
      <c r="Q71" s="12"/>
      <c r="R71" s="12"/>
      <c r="S71" s="12"/>
      <c r="T71" s="12"/>
      <c r="U71" s="12"/>
      <c r="V71" s="26"/>
      <c r="W71" s="26"/>
      <c r="X71" s="26"/>
      <c r="Y71" s="26"/>
      <c r="Z71" s="12"/>
      <c r="AA71" s="12"/>
    </row>
    <row r="72" spans="4:27" ht="20.100000000000001" customHeight="1" x14ac:dyDescent="0.25">
      <c r="D72" s="12"/>
      <c r="E72" s="12"/>
      <c r="F72" s="119" t="s">
        <v>29</v>
      </c>
      <c r="G72" s="119"/>
      <c r="H72" s="119"/>
      <c r="I72" s="119"/>
      <c r="J72" s="119"/>
      <c r="K72" s="119"/>
      <c r="L72" s="119"/>
      <c r="M72" s="119"/>
      <c r="N72" s="24"/>
      <c r="O72" s="24"/>
      <c r="P72" s="24"/>
      <c r="Q72" s="24"/>
      <c r="R72" s="24"/>
      <c r="S72" s="24"/>
      <c r="T72" s="24"/>
      <c r="U72" s="25"/>
      <c r="V72" s="118">
        <v>18</v>
      </c>
      <c r="W72" s="118"/>
      <c r="X72" s="118"/>
      <c r="Y72" s="118"/>
      <c r="Z72" s="12"/>
      <c r="AA72" s="12"/>
    </row>
    <row r="73" spans="4:27" ht="20.100000000000001" customHeight="1" x14ac:dyDescent="0.25">
      <c r="D73" s="12"/>
      <c r="E73" s="12"/>
      <c r="F73" s="12"/>
      <c r="S73" s="12"/>
      <c r="T73" s="12"/>
      <c r="U73" s="12"/>
      <c r="V73" s="26"/>
      <c r="W73" s="26"/>
      <c r="X73" s="26"/>
      <c r="Y73" s="26"/>
      <c r="Z73" s="12"/>
      <c r="AA73" s="12"/>
    </row>
    <row r="74" spans="4:27" ht="20.100000000000001" customHeight="1" x14ac:dyDescent="0.25">
      <c r="D74" s="12"/>
      <c r="E74" s="12"/>
      <c r="F74" s="119" t="s">
        <v>30</v>
      </c>
      <c r="G74" s="119"/>
      <c r="H74" s="119"/>
      <c r="I74" s="119"/>
      <c r="J74" s="119"/>
      <c r="K74" s="119"/>
      <c r="L74" s="119"/>
      <c r="M74" s="119"/>
      <c r="N74" s="24"/>
      <c r="O74" s="24"/>
      <c r="P74" s="24"/>
      <c r="Q74" s="24"/>
      <c r="R74" s="24"/>
      <c r="S74" s="24"/>
      <c r="T74" s="24"/>
      <c r="U74" s="25"/>
      <c r="V74" s="118" t="s">
        <v>31</v>
      </c>
      <c r="W74" s="118"/>
      <c r="X74" s="118"/>
      <c r="Y74" s="118"/>
      <c r="Z74" s="12"/>
      <c r="AA74" s="12"/>
    </row>
    <row r="75" spans="4:27" ht="20.100000000000001" customHeight="1" x14ac:dyDescent="0.25">
      <c r="D75" s="12"/>
      <c r="E75" s="12"/>
      <c r="F75" s="12"/>
      <c r="G75" s="12"/>
      <c r="H75" s="12"/>
      <c r="I75" s="12"/>
      <c r="J75" s="12"/>
      <c r="K75" s="12"/>
      <c r="L75" s="12"/>
      <c r="M75" s="12"/>
      <c r="N75" s="12"/>
      <c r="O75" s="12"/>
      <c r="P75" s="12"/>
      <c r="Q75" s="12"/>
      <c r="R75" s="12"/>
      <c r="S75" s="12"/>
      <c r="T75" s="12"/>
      <c r="U75" s="12"/>
      <c r="V75" s="12"/>
      <c r="W75" s="12"/>
      <c r="X75" s="12"/>
      <c r="Y75" s="12"/>
      <c r="Z75" s="12"/>
      <c r="AA75" s="12"/>
    </row>
    <row r="79" spans="4:27" ht="9.75" customHeight="1" x14ac:dyDescent="0.25"/>
  </sheetData>
  <mergeCells count="117">
    <mergeCell ref="F74:M74"/>
    <mergeCell ref="V74:Y74"/>
    <mergeCell ref="F70:I70"/>
    <mergeCell ref="J70:M70"/>
    <mergeCell ref="N70:Q70"/>
    <mergeCell ref="R70:U70"/>
    <mergeCell ref="V70:Y70"/>
    <mergeCell ref="F72:M72"/>
    <mergeCell ref="V72:Y72"/>
    <mergeCell ref="F68:I68"/>
    <mergeCell ref="J68:M68"/>
    <mergeCell ref="N68:Q68"/>
    <mergeCell ref="R68:U68"/>
    <mergeCell ref="V68:Y68"/>
    <mergeCell ref="F69:I69"/>
    <mergeCell ref="J69:M69"/>
    <mergeCell ref="N69:Q69"/>
    <mergeCell ref="R69:U69"/>
    <mergeCell ref="V69:Y69"/>
    <mergeCell ref="F66:I66"/>
    <mergeCell ref="J66:M66"/>
    <mergeCell ref="N66:Q66"/>
    <mergeCell ref="R66:U66"/>
    <mergeCell ref="V66:Y66"/>
    <mergeCell ref="F67:I67"/>
    <mergeCell ref="J67:M67"/>
    <mergeCell ref="N67:Q67"/>
    <mergeCell ref="R67:U67"/>
    <mergeCell ref="V67:Y67"/>
    <mergeCell ref="F64:I64"/>
    <mergeCell ref="J64:M64"/>
    <mergeCell ref="N64:Q64"/>
    <mergeCell ref="R64:U64"/>
    <mergeCell ref="V64:Y64"/>
    <mergeCell ref="F65:I65"/>
    <mergeCell ref="J65:M65"/>
    <mergeCell ref="N65:Q65"/>
    <mergeCell ref="R65:U65"/>
    <mergeCell ref="V65:Y65"/>
    <mergeCell ref="V61:Y61"/>
    <mergeCell ref="F63:I63"/>
    <mergeCell ref="J63:M63"/>
    <mergeCell ref="N63:Q63"/>
    <mergeCell ref="R63:U63"/>
    <mergeCell ref="V63:Y63"/>
    <mergeCell ref="E60:E61"/>
    <mergeCell ref="R60:U60"/>
    <mergeCell ref="V60:Y60"/>
    <mergeCell ref="R61:U61"/>
    <mergeCell ref="F60:I61"/>
    <mergeCell ref="J60:M61"/>
    <mergeCell ref="N60:Q61"/>
    <mergeCell ref="F59:I59"/>
    <mergeCell ref="J59:M59"/>
    <mergeCell ref="N59:Q59"/>
    <mergeCell ref="R59:U59"/>
    <mergeCell ref="V59:Y59"/>
    <mergeCell ref="I47:J47"/>
    <mergeCell ref="M47:N47"/>
    <mergeCell ref="Q47:R47"/>
    <mergeCell ref="U47:V47"/>
    <mergeCell ref="F49:I49"/>
    <mergeCell ref="J49:M49"/>
    <mergeCell ref="N49:Q49"/>
    <mergeCell ref="R49:U49"/>
    <mergeCell ref="V49:Y49"/>
    <mergeCell ref="D49:E49"/>
    <mergeCell ref="D52:Y57"/>
    <mergeCell ref="I42:J42"/>
    <mergeCell ref="M42:N42"/>
    <mergeCell ref="Q42:R42"/>
    <mergeCell ref="U42:V42"/>
    <mergeCell ref="F44:I44"/>
    <mergeCell ref="J44:M44"/>
    <mergeCell ref="N44:Q44"/>
    <mergeCell ref="R44:U44"/>
    <mergeCell ref="V44:Y44"/>
    <mergeCell ref="D44:E44"/>
    <mergeCell ref="D34:Y38"/>
    <mergeCell ref="F31:I31"/>
    <mergeCell ref="J31:M31"/>
    <mergeCell ref="N31:Q31"/>
    <mergeCell ref="F32:I32"/>
    <mergeCell ref="J32:M32"/>
    <mergeCell ref="N32:Q32"/>
    <mergeCell ref="F29:I29"/>
    <mergeCell ref="J29:M29"/>
    <mergeCell ref="N29:Q29"/>
    <mergeCell ref="F30:I30"/>
    <mergeCell ref="J30:M30"/>
    <mergeCell ref="N30:Q30"/>
    <mergeCell ref="E22:E23"/>
    <mergeCell ref="F27:I27"/>
    <mergeCell ref="J27:M27"/>
    <mergeCell ref="N27:Q27"/>
    <mergeCell ref="F22:I23"/>
    <mergeCell ref="J22:M23"/>
    <mergeCell ref="N22:Q23"/>
    <mergeCell ref="F28:I28"/>
    <mergeCell ref="J28:M28"/>
    <mergeCell ref="N28:Q28"/>
    <mergeCell ref="F25:I25"/>
    <mergeCell ref="J25:M25"/>
    <mergeCell ref="N25:Q25"/>
    <mergeCell ref="F26:I26"/>
    <mergeCell ref="J26:M26"/>
    <mergeCell ref="N26:Q26"/>
    <mergeCell ref="AC1:AE1"/>
    <mergeCell ref="AC2:AE2"/>
    <mergeCell ref="AC5:AE5"/>
    <mergeCell ref="Z8:AA8"/>
    <mergeCell ref="AC8:AE8"/>
    <mergeCell ref="F21:I21"/>
    <mergeCell ref="J21:M21"/>
    <mergeCell ref="N21:Q21"/>
    <mergeCell ref="D11:Y14"/>
    <mergeCell ref="D15:Y19"/>
  </mergeCells>
  <pageMargins left="0.51181102362204722" right="0.51181102362204722" top="0.55118110236220474" bottom="0.9448818897637796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BP52"/>
  <sheetViews>
    <sheetView zoomScale="64" zoomScaleNormal="64" workbookViewId="0">
      <selection activeCell="C44" sqref="C44"/>
    </sheetView>
  </sheetViews>
  <sheetFormatPr defaultColWidth="9" defaultRowHeight="19.95" customHeight="1" x14ac:dyDescent="0.25"/>
  <cols>
    <col min="1" max="1" width="3.69921875" style="13" customWidth="1"/>
    <col min="2" max="2" width="3.69921875" style="9" customWidth="1"/>
    <col min="3" max="3" width="30.69921875" style="9" customWidth="1"/>
    <col min="4" max="7" width="10.69921875" style="9" customWidth="1"/>
    <col min="8" max="8" width="13.3984375" style="9" customWidth="1"/>
    <col min="9" max="9" width="21.59765625" style="9" customWidth="1"/>
    <col min="10" max="10" width="23" style="9" customWidth="1"/>
    <col min="11" max="21" width="10.69921875" style="9" customWidth="1"/>
    <col min="22" max="22" width="9" style="9"/>
    <col min="23" max="54" width="3.59765625" style="9" customWidth="1"/>
    <col min="55" max="16384" width="9" style="9"/>
  </cols>
  <sheetData>
    <row r="1" spans="1:68" s="3" customFormat="1" ht="24" customHeight="1" x14ac:dyDescent="0.25">
      <c r="A1" s="40"/>
      <c r="K1" s="2"/>
      <c r="L1" s="2"/>
      <c r="M1" s="2"/>
      <c r="N1" s="2"/>
      <c r="O1" s="2"/>
      <c r="P1" s="2"/>
      <c r="Q1" s="2"/>
      <c r="R1" s="2"/>
      <c r="T1" s="5"/>
      <c r="U1" s="19"/>
      <c r="V1" s="19"/>
      <c r="W1" s="19"/>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row>
    <row r="2" spans="1:68" s="3" customFormat="1" ht="19.95" customHeight="1" x14ac:dyDescent="0.25">
      <c r="A2" s="40"/>
      <c r="B2" s="49"/>
      <c r="K2" s="6"/>
      <c r="L2" s="6"/>
      <c r="M2" s="6"/>
      <c r="N2" s="6"/>
      <c r="O2" s="6"/>
      <c r="P2" s="6"/>
      <c r="Q2" s="6"/>
      <c r="R2" s="2"/>
      <c r="T2" s="5"/>
      <c r="U2" s="19"/>
      <c r="V2" s="19"/>
      <c r="W2" s="19"/>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row>
    <row r="3" spans="1:68" s="3" customFormat="1" ht="19.95" customHeight="1" x14ac:dyDescent="0.25">
      <c r="A3" s="40"/>
      <c r="B3" s="40"/>
      <c r="C3" s="40"/>
      <c r="D3" s="40"/>
      <c r="E3" s="40"/>
      <c r="F3" s="40"/>
      <c r="G3" s="40"/>
      <c r="H3" s="40"/>
      <c r="I3" s="40"/>
      <c r="J3" s="4"/>
      <c r="K3" s="40"/>
      <c r="L3" s="40"/>
      <c r="M3" s="40"/>
      <c r="N3" s="40"/>
      <c r="O3" s="40"/>
      <c r="P3" s="40"/>
      <c r="Q3" s="40"/>
      <c r="R3" s="40"/>
      <c r="S3" s="40"/>
      <c r="T3" s="5"/>
      <c r="U3" s="19"/>
      <c r="V3" s="19"/>
      <c r="W3" s="19"/>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row>
    <row r="4" spans="1:68" s="3" customFormat="1" ht="36" customHeight="1" x14ac:dyDescent="0.25">
      <c r="A4" s="40"/>
      <c r="B4" s="40"/>
      <c r="C4" s="71"/>
      <c r="D4" s="71"/>
      <c r="E4" s="71"/>
      <c r="F4" s="71"/>
      <c r="G4" s="71"/>
      <c r="H4" s="71"/>
      <c r="I4" s="71"/>
      <c r="J4" s="70"/>
      <c r="K4" s="40"/>
      <c r="L4" s="40"/>
      <c r="M4" s="40"/>
      <c r="N4" s="40"/>
      <c r="O4" s="40"/>
      <c r="P4" s="40"/>
      <c r="Q4" s="40"/>
      <c r="R4" s="40"/>
      <c r="S4" s="40"/>
      <c r="T4" s="5"/>
      <c r="U4" s="19"/>
      <c r="V4" s="19"/>
      <c r="W4" s="19"/>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row>
    <row r="5" spans="1:68" s="3" customFormat="1" ht="19.95" customHeight="1" x14ac:dyDescent="0.25">
      <c r="A5" s="40"/>
      <c r="B5" s="40"/>
      <c r="C5" s="71"/>
      <c r="D5" s="68"/>
      <c r="E5" s="68"/>
      <c r="F5" s="68"/>
      <c r="G5" s="68"/>
      <c r="H5" s="69"/>
      <c r="I5" s="69"/>
      <c r="J5" s="70" t="s">
        <v>41</v>
      </c>
      <c r="K5" s="40"/>
      <c r="L5" s="40"/>
      <c r="M5" s="40"/>
      <c r="N5" s="40"/>
      <c r="O5" s="40"/>
      <c r="P5" s="40"/>
      <c r="Q5" s="40"/>
      <c r="R5" s="40"/>
      <c r="S5" s="40"/>
      <c r="T5" s="5"/>
      <c r="U5" s="19"/>
      <c r="V5" s="19"/>
      <c r="W5" s="19"/>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row>
    <row r="6" spans="1:68" s="3" customFormat="1" ht="19.95" customHeight="1" x14ac:dyDescent="0.25">
      <c r="A6" s="40"/>
      <c r="B6" s="40"/>
      <c r="C6" s="71"/>
      <c r="D6" s="69"/>
      <c r="E6" s="71"/>
      <c r="F6" s="71"/>
      <c r="G6" s="72"/>
      <c r="H6" s="69"/>
      <c r="I6" s="69"/>
      <c r="J6" s="70"/>
      <c r="K6" s="40"/>
      <c r="L6" s="40"/>
      <c r="M6" s="40"/>
      <c r="N6" s="40"/>
      <c r="O6" s="40"/>
      <c r="P6" s="40"/>
      <c r="Q6" s="40"/>
      <c r="R6" s="40"/>
      <c r="S6" s="40"/>
      <c r="T6" s="5"/>
      <c r="U6" s="19"/>
      <c r="V6" s="19"/>
      <c r="W6" s="19"/>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row>
    <row r="7" spans="1:68" s="3" customFormat="1" ht="29.25" customHeight="1" x14ac:dyDescent="0.25">
      <c r="A7" s="40"/>
      <c r="C7" s="69"/>
      <c r="D7" s="69"/>
      <c r="E7" s="73"/>
      <c r="F7" s="73"/>
      <c r="G7" s="73"/>
      <c r="H7" s="73"/>
      <c r="I7" s="73"/>
      <c r="J7" s="73"/>
      <c r="K7" s="6"/>
      <c r="L7" s="6"/>
      <c r="M7" s="6"/>
      <c r="N7" s="6"/>
      <c r="O7" s="6"/>
      <c r="P7" s="6"/>
      <c r="Q7" s="6"/>
      <c r="S7" s="4"/>
      <c r="T7" s="5"/>
      <c r="U7" s="19"/>
      <c r="V7" s="19"/>
      <c r="W7" s="19"/>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row>
    <row r="8" spans="1:68" s="3" customFormat="1" ht="19.95" customHeight="1" x14ac:dyDescent="0.25">
      <c r="A8" s="127" t="s">
        <v>68</v>
      </c>
      <c r="B8" s="127"/>
      <c r="C8" s="127"/>
      <c r="D8" s="127"/>
      <c r="E8" s="127"/>
      <c r="F8" s="127"/>
      <c r="G8" s="127"/>
      <c r="H8" s="127"/>
      <c r="I8" s="127"/>
      <c r="J8" s="127"/>
      <c r="K8" s="44"/>
      <c r="L8" s="44"/>
      <c r="M8" s="44"/>
      <c r="N8" s="44"/>
      <c r="O8" s="44"/>
      <c r="P8" s="44"/>
      <c r="Q8" s="44"/>
      <c r="R8" s="44"/>
      <c r="S8" s="44"/>
      <c r="T8" s="5"/>
      <c r="U8" s="19"/>
      <c r="V8" s="19"/>
      <c r="W8" s="19"/>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row>
    <row r="9" spans="1:68" s="3" customFormat="1" ht="19.95" customHeight="1" x14ac:dyDescent="0.25">
      <c r="A9" s="127"/>
      <c r="B9" s="127"/>
      <c r="C9" s="127"/>
      <c r="D9" s="127"/>
      <c r="E9" s="127"/>
      <c r="F9" s="127"/>
      <c r="G9" s="127"/>
      <c r="H9" s="127"/>
      <c r="I9" s="127"/>
      <c r="J9" s="127"/>
      <c r="K9" s="44"/>
      <c r="L9" s="44"/>
      <c r="M9" s="44"/>
      <c r="N9" s="44"/>
      <c r="O9" s="44"/>
      <c r="P9" s="44"/>
      <c r="Q9" s="44"/>
      <c r="R9" s="44"/>
      <c r="S9" s="44"/>
      <c r="T9" s="5"/>
      <c r="U9" s="7"/>
      <c r="V9" s="8"/>
      <c r="W9" s="8"/>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row>
    <row r="10" spans="1:68" s="3" customFormat="1" ht="19.95" customHeight="1" x14ac:dyDescent="0.25">
      <c r="A10" s="74"/>
      <c r="B10" s="57"/>
      <c r="C10" s="57"/>
      <c r="D10" s="57"/>
      <c r="E10" s="57"/>
      <c r="F10" s="57"/>
      <c r="G10" s="57"/>
      <c r="H10" s="57"/>
      <c r="I10" s="57"/>
      <c r="J10" s="57"/>
      <c r="T10" s="5"/>
      <c r="U10" s="7"/>
      <c r="V10" s="8"/>
      <c r="W10" s="8"/>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row>
    <row r="11" spans="1:68" ht="19.95" customHeight="1" x14ac:dyDescent="0.25">
      <c r="A11" s="129" t="s">
        <v>2</v>
      </c>
      <c r="B11" s="125" t="s">
        <v>69</v>
      </c>
      <c r="C11" s="125"/>
      <c r="D11" s="125"/>
      <c r="E11" s="125"/>
      <c r="F11" s="125"/>
      <c r="G11" s="125"/>
      <c r="H11" s="125"/>
      <c r="I11" s="125"/>
      <c r="J11" s="125"/>
      <c r="K11" s="42"/>
      <c r="L11" s="42"/>
      <c r="M11" s="42"/>
      <c r="N11" s="42"/>
      <c r="O11" s="42"/>
      <c r="P11" s="42"/>
      <c r="Q11" s="42"/>
      <c r="R11" s="42"/>
      <c r="S11" s="42"/>
    </row>
    <row r="12" spans="1:68" ht="19.95" customHeight="1" x14ac:dyDescent="0.25">
      <c r="A12" s="129"/>
      <c r="B12" s="125"/>
      <c r="C12" s="125"/>
      <c r="D12" s="125"/>
      <c r="E12" s="125"/>
      <c r="F12" s="125"/>
      <c r="G12" s="125"/>
      <c r="H12" s="125"/>
      <c r="I12" s="125"/>
      <c r="J12" s="125"/>
      <c r="K12" s="42"/>
      <c r="L12" s="42"/>
      <c r="M12" s="42"/>
      <c r="N12" s="42"/>
      <c r="O12" s="42"/>
      <c r="P12" s="42"/>
      <c r="Q12" s="42"/>
      <c r="R12" s="42"/>
      <c r="S12" s="42"/>
    </row>
    <row r="13" spans="1:68" ht="19.95" customHeight="1" x14ac:dyDescent="0.25">
      <c r="A13" s="129" t="s">
        <v>4</v>
      </c>
      <c r="B13" s="125" t="s">
        <v>70</v>
      </c>
      <c r="C13" s="125"/>
      <c r="D13" s="125"/>
      <c r="E13" s="125"/>
      <c r="F13" s="125"/>
      <c r="G13" s="125"/>
      <c r="H13" s="125"/>
      <c r="I13" s="125"/>
      <c r="J13" s="125"/>
      <c r="K13" s="42"/>
      <c r="L13" s="42"/>
      <c r="M13" s="42"/>
      <c r="N13" s="42"/>
      <c r="O13" s="42"/>
      <c r="P13" s="42"/>
      <c r="Q13" s="42"/>
      <c r="R13" s="42"/>
      <c r="S13" s="42"/>
    </row>
    <row r="14" spans="1:68" ht="19.95" customHeight="1" x14ac:dyDescent="0.25">
      <c r="A14" s="129"/>
      <c r="B14" s="125"/>
      <c r="C14" s="125"/>
      <c r="D14" s="125"/>
      <c r="E14" s="125"/>
      <c r="F14" s="125"/>
      <c r="G14" s="125"/>
      <c r="H14" s="125"/>
      <c r="I14" s="125"/>
      <c r="J14" s="125"/>
      <c r="K14" s="42"/>
      <c r="L14" s="42"/>
      <c r="M14" s="42"/>
      <c r="N14" s="42"/>
      <c r="O14" s="42"/>
      <c r="P14" s="42"/>
      <c r="Q14" s="42"/>
      <c r="R14" s="42"/>
      <c r="S14" s="42"/>
    </row>
    <row r="15" spans="1:68" ht="41.25" customHeight="1" x14ac:dyDescent="0.25">
      <c r="A15" s="129"/>
      <c r="B15" s="125"/>
      <c r="C15" s="125"/>
      <c r="D15" s="125"/>
      <c r="E15" s="125"/>
      <c r="F15" s="125"/>
      <c r="G15" s="125"/>
      <c r="H15" s="125"/>
      <c r="I15" s="125"/>
      <c r="J15" s="125"/>
      <c r="K15" s="42"/>
      <c r="L15" s="42"/>
      <c r="M15" s="42"/>
      <c r="N15" s="42"/>
      <c r="O15" s="42"/>
      <c r="P15" s="42"/>
      <c r="Q15" s="42"/>
      <c r="R15" s="42"/>
      <c r="S15" s="42"/>
    </row>
    <row r="16" spans="1:68" ht="19.95" customHeight="1" x14ac:dyDescent="0.25">
      <c r="A16" s="75"/>
      <c r="B16" s="76"/>
      <c r="C16" s="76"/>
      <c r="D16" s="76"/>
      <c r="E16" s="76"/>
      <c r="F16" s="76"/>
      <c r="G16" s="76"/>
      <c r="H16" s="76"/>
      <c r="I16" s="76"/>
      <c r="J16" s="77"/>
      <c r="K16" s="42"/>
      <c r="L16" s="42"/>
      <c r="M16" s="42"/>
      <c r="N16" s="42"/>
      <c r="O16" s="42"/>
      <c r="P16" s="42"/>
      <c r="Q16" s="42"/>
      <c r="R16" s="42"/>
      <c r="S16" s="42"/>
    </row>
    <row r="17" spans="1:19" ht="19.95" customHeight="1" x14ac:dyDescent="0.25">
      <c r="C17" s="45" t="s">
        <v>42</v>
      </c>
      <c r="D17" s="42"/>
      <c r="E17" s="42"/>
      <c r="F17" s="42"/>
      <c r="G17" s="42"/>
      <c r="H17" s="42"/>
      <c r="I17" s="42"/>
      <c r="J17" s="42"/>
      <c r="K17" s="42"/>
      <c r="L17" s="42"/>
      <c r="M17" s="42"/>
      <c r="N17" s="42"/>
      <c r="O17" s="42"/>
      <c r="P17" s="42"/>
      <c r="Q17" s="42"/>
      <c r="R17" s="42"/>
      <c r="S17" s="42"/>
    </row>
    <row r="18" spans="1:19" ht="19.95" customHeight="1" x14ac:dyDescent="0.25">
      <c r="C18" s="58"/>
      <c r="D18" s="124" t="s">
        <v>71</v>
      </c>
      <c r="E18" s="124"/>
      <c r="F18" s="124"/>
      <c r="G18" s="124"/>
      <c r="H18" s="42"/>
      <c r="I18" s="42"/>
      <c r="J18" s="42"/>
      <c r="K18" s="42"/>
      <c r="L18" s="42"/>
      <c r="M18" s="42"/>
      <c r="N18" s="42"/>
      <c r="O18" s="42"/>
      <c r="P18" s="18"/>
      <c r="Q18" s="11"/>
      <c r="R18" s="18"/>
      <c r="S18" s="42"/>
    </row>
    <row r="19" spans="1:19" ht="19.95" customHeight="1" x14ac:dyDescent="0.25">
      <c r="C19" s="59" t="s">
        <v>43</v>
      </c>
      <c r="D19" s="124" t="s">
        <v>44</v>
      </c>
      <c r="E19" s="124"/>
      <c r="F19" s="124" t="s">
        <v>45</v>
      </c>
      <c r="G19" s="124"/>
      <c r="H19" s="42"/>
      <c r="I19" s="42"/>
      <c r="J19" s="42"/>
      <c r="K19" s="42"/>
      <c r="L19" s="42"/>
      <c r="M19" s="42"/>
      <c r="N19" s="42"/>
      <c r="O19" s="42"/>
      <c r="S19" s="42"/>
    </row>
    <row r="20" spans="1:19" ht="19.95" customHeight="1" x14ac:dyDescent="0.25">
      <c r="C20" s="60" t="s">
        <v>46</v>
      </c>
      <c r="D20" s="124">
        <v>2</v>
      </c>
      <c r="E20" s="124"/>
      <c r="F20" s="124">
        <v>0</v>
      </c>
      <c r="G20" s="124"/>
      <c r="H20" s="42"/>
      <c r="I20" s="42"/>
      <c r="J20" s="42"/>
      <c r="K20" s="42"/>
      <c r="L20" s="42"/>
      <c r="M20" s="42"/>
      <c r="N20" s="42"/>
      <c r="O20" s="42"/>
      <c r="P20" s="18"/>
      <c r="Q20" s="11"/>
      <c r="R20" s="18"/>
      <c r="S20" s="42"/>
    </row>
    <row r="21" spans="1:19" ht="19.95" customHeight="1" x14ac:dyDescent="0.25">
      <c r="C21" s="58" t="s">
        <v>47</v>
      </c>
      <c r="D21" s="124">
        <v>0</v>
      </c>
      <c r="E21" s="124"/>
      <c r="F21" s="124">
        <v>1</v>
      </c>
      <c r="G21" s="124"/>
      <c r="H21" s="42"/>
      <c r="I21" s="42"/>
      <c r="J21" s="42"/>
      <c r="K21" s="42"/>
      <c r="L21" s="42"/>
      <c r="M21" s="42"/>
      <c r="N21" s="42"/>
      <c r="O21" s="42"/>
      <c r="S21" s="42"/>
    </row>
    <row r="22" spans="1:19" ht="19.95" customHeight="1" x14ac:dyDescent="0.25">
      <c r="B22" s="17"/>
      <c r="C22" s="61" t="s">
        <v>48</v>
      </c>
      <c r="D22" s="124">
        <v>0</v>
      </c>
      <c r="E22" s="124"/>
      <c r="F22" s="124">
        <v>2</v>
      </c>
      <c r="G22" s="124"/>
      <c r="H22" s="42"/>
      <c r="I22" s="42"/>
      <c r="J22" s="42"/>
      <c r="K22" s="42"/>
      <c r="L22" s="42"/>
      <c r="M22" s="42"/>
      <c r="N22" s="42"/>
      <c r="O22" s="42"/>
      <c r="P22" s="18"/>
      <c r="Q22" s="11"/>
      <c r="R22" s="18"/>
      <c r="S22" s="42"/>
    </row>
    <row r="23" spans="1:19" ht="19.95" customHeight="1" x14ac:dyDescent="0.25">
      <c r="B23" s="17"/>
      <c r="C23" s="1"/>
      <c r="D23" s="27"/>
      <c r="E23" s="27"/>
      <c r="F23" s="27"/>
      <c r="G23" s="27"/>
      <c r="H23" s="42"/>
      <c r="I23" s="42"/>
      <c r="J23" s="42"/>
      <c r="K23" s="42"/>
      <c r="L23" s="42"/>
      <c r="M23" s="42"/>
      <c r="N23" s="42"/>
      <c r="O23" s="42"/>
      <c r="P23" s="15"/>
    </row>
    <row r="24" spans="1:19" ht="19.95" customHeight="1" x14ac:dyDescent="0.25">
      <c r="A24" s="79"/>
      <c r="B24" s="126" t="s">
        <v>72</v>
      </c>
      <c r="C24" s="126"/>
      <c r="D24" s="126"/>
      <c r="E24" s="126"/>
      <c r="F24" s="126"/>
      <c r="G24" s="126"/>
      <c r="H24" s="126"/>
      <c r="I24" s="126"/>
      <c r="J24" s="126"/>
      <c r="K24" s="46"/>
      <c r="L24" s="46"/>
      <c r="M24" s="46"/>
      <c r="N24" s="46"/>
      <c r="O24" s="46"/>
      <c r="P24" s="46"/>
      <c r="Q24" s="46"/>
      <c r="R24" s="46"/>
      <c r="S24" s="46"/>
    </row>
    <row r="25" spans="1:19" ht="19.95" customHeight="1" x14ac:dyDescent="0.25">
      <c r="A25" s="79"/>
      <c r="B25" s="126"/>
      <c r="C25" s="126"/>
      <c r="D25" s="126"/>
      <c r="E25" s="126"/>
      <c r="F25" s="126"/>
      <c r="G25" s="126"/>
      <c r="H25" s="126"/>
      <c r="I25" s="126"/>
      <c r="J25" s="126"/>
      <c r="K25" s="46"/>
      <c r="L25" s="46"/>
      <c r="M25" s="46"/>
      <c r="N25" s="46"/>
      <c r="O25" s="46"/>
      <c r="P25" s="46"/>
      <c r="Q25" s="46"/>
      <c r="R25" s="46"/>
      <c r="S25" s="46"/>
    </row>
    <row r="26" spans="1:19" ht="19.95" customHeight="1" x14ac:dyDescent="0.25">
      <c r="B26" s="42"/>
      <c r="C26" s="42"/>
      <c r="D26" s="42"/>
      <c r="E26" s="42"/>
      <c r="F26" s="42"/>
      <c r="G26" s="42"/>
      <c r="H26" s="42"/>
      <c r="I26" s="42"/>
      <c r="J26" s="42"/>
      <c r="K26" s="46"/>
      <c r="L26" s="46"/>
      <c r="M26" s="46"/>
      <c r="N26" s="46"/>
      <c r="O26" s="46"/>
      <c r="P26" s="46"/>
      <c r="Q26" s="46"/>
      <c r="R26" s="46"/>
      <c r="S26" s="46"/>
    </row>
    <row r="27" spans="1:19" ht="19.95" customHeight="1" x14ac:dyDescent="0.25">
      <c r="A27" s="75" t="s">
        <v>17</v>
      </c>
      <c r="B27" s="128" t="s">
        <v>49</v>
      </c>
      <c r="C27" s="128"/>
      <c r="D27" s="43"/>
      <c r="E27" s="43"/>
      <c r="F27" s="43"/>
      <c r="G27" s="43"/>
      <c r="H27" s="43"/>
      <c r="I27" s="43"/>
      <c r="J27" s="43"/>
      <c r="K27" s="43"/>
      <c r="L27" s="43"/>
      <c r="M27" s="43"/>
      <c r="N27" s="43"/>
      <c r="O27" s="43"/>
      <c r="P27" s="43"/>
      <c r="Q27" s="43"/>
      <c r="R27" s="43"/>
      <c r="S27" s="43"/>
    </row>
    <row r="28" spans="1:19" ht="19.95" customHeight="1" x14ac:dyDescent="0.25">
      <c r="C28" s="47"/>
      <c r="D28" s="43"/>
      <c r="E28" s="43"/>
      <c r="F28" s="43"/>
      <c r="G28" s="43"/>
      <c r="H28" s="43"/>
      <c r="I28" s="43"/>
      <c r="J28" s="43"/>
      <c r="K28" s="43"/>
      <c r="L28" s="43"/>
      <c r="M28" s="43"/>
      <c r="N28" s="43"/>
      <c r="O28" s="43"/>
      <c r="P28" s="43"/>
      <c r="Q28" s="43"/>
      <c r="R28" s="43"/>
      <c r="S28" s="43"/>
    </row>
    <row r="29" spans="1:19" ht="19.95" customHeight="1" x14ac:dyDescent="0.25">
      <c r="B29" s="43"/>
      <c r="C29" s="62" t="s">
        <v>50</v>
      </c>
      <c r="D29" s="122" t="s">
        <v>28</v>
      </c>
      <c r="E29" s="122"/>
      <c r="F29" s="122" t="s">
        <v>51</v>
      </c>
      <c r="G29" s="122"/>
      <c r="H29" s="43"/>
      <c r="I29" s="43"/>
      <c r="J29" s="43"/>
      <c r="K29" s="43"/>
      <c r="L29" s="43"/>
      <c r="M29" s="43"/>
      <c r="N29" s="43"/>
      <c r="O29" s="43"/>
      <c r="P29" s="43"/>
      <c r="Q29" s="43"/>
      <c r="R29" s="43"/>
      <c r="S29" s="43"/>
    </row>
    <row r="30" spans="1:19" ht="19.95" customHeight="1" x14ac:dyDescent="0.25">
      <c r="B30" s="43"/>
      <c r="C30" s="63">
        <v>2023</v>
      </c>
      <c r="D30" s="123">
        <v>16</v>
      </c>
      <c r="E30" s="123"/>
      <c r="F30" s="123" t="s">
        <v>52</v>
      </c>
      <c r="G30" s="123"/>
      <c r="H30" s="43"/>
      <c r="I30" s="43"/>
      <c r="J30" s="43"/>
      <c r="K30" s="43"/>
      <c r="L30" s="43"/>
      <c r="M30" s="43"/>
      <c r="N30" s="43"/>
      <c r="O30" s="43"/>
      <c r="P30" s="43"/>
      <c r="Q30" s="43"/>
      <c r="R30" s="43"/>
      <c r="S30" s="43"/>
    </row>
    <row r="31" spans="1:19" ht="19.95" customHeight="1" x14ac:dyDescent="0.25">
      <c r="B31" s="43"/>
      <c r="C31" s="63">
        <v>2022</v>
      </c>
      <c r="D31" s="123">
        <v>21</v>
      </c>
      <c r="E31" s="123"/>
      <c r="F31" s="123" t="s">
        <v>53</v>
      </c>
      <c r="G31" s="123"/>
      <c r="H31" s="43"/>
      <c r="I31" s="43"/>
      <c r="J31" s="43"/>
      <c r="K31" s="43"/>
      <c r="L31" s="43"/>
      <c r="M31" s="43"/>
      <c r="N31" s="43"/>
      <c r="O31" s="43"/>
      <c r="P31" s="43"/>
      <c r="Q31" s="43"/>
      <c r="R31" s="43"/>
      <c r="S31" s="43"/>
    </row>
    <row r="32" spans="1:19" ht="19.95" customHeight="1" x14ac:dyDescent="0.25">
      <c r="B32" s="43"/>
      <c r="C32" s="63">
        <v>2021</v>
      </c>
      <c r="D32" s="123">
        <v>25</v>
      </c>
      <c r="E32" s="123"/>
      <c r="F32" s="123" t="s">
        <v>54</v>
      </c>
      <c r="G32" s="123"/>
      <c r="H32" s="43"/>
      <c r="I32" s="43"/>
      <c r="J32" s="43"/>
      <c r="K32" s="43"/>
      <c r="L32" s="43"/>
      <c r="M32" s="43"/>
      <c r="N32" s="43"/>
      <c r="O32" s="43"/>
      <c r="P32" s="43"/>
      <c r="Q32" s="43"/>
      <c r="R32" s="43"/>
      <c r="S32" s="43"/>
    </row>
    <row r="33" spans="1:19" ht="19.95" customHeight="1" x14ac:dyDescent="0.25">
      <c r="B33" s="43"/>
      <c r="C33" s="43"/>
      <c r="D33" s="43"/>
      <c r="E33" s="43"/>
      <c r="F33" s="43"/>
      <c r="G33" s="43"/>
      <c r="H33" s="15"/>
      <c r="I33" s="15"/>
      <c r="J33" s="43"/>
      <c r="K33" s="43"/>
      <c r="L33" s="43"/>
      <c r="M33" s="43"/>
      <c r="N33" s="43"/>
      <c r="O33" s="43"/>
      <c r="P33" s="43"/>
      <c r="Q33" s="43"/>
      <c r="R33" s="43"/>
      <c r="S33" s="43"/>
    </row>
    <row r="34" spans="1:19" ht="22.5" customHeight="1" x14ac:dyDescent="0.25">
      <c r="A34" s="75" t="s">
        <v>55</v>
      </c>
      <c r="B34" s="78" t="s">
        <v>56</v>
      </c>
      <c r="C34" s="78"/>
      <c r="D34" s="43"/>
      <c r="E34" s="43"/>
      <c r="F34" s="43"/>
      <c r="G34" s="43"/>
      <c r="H34" s="15"/>
      <c r="I34" s="15"/>
      <c r="K34" s="43"/>
      <c r="L34" s="43"/>
      <c r="N34" s="43"/>
      <c r="O34" s="43"/>
      <c r="R34" s="43"/>
      <c r="S34" s="43"/>
    </row>
    <row r="35" spans="1:19" ht="19.95" customHeight="1" x14ac:dyDescent="0.25">
      <c r="D35" s="43"/>
      <c r="E35" s="43"/>
      <c r="F35" s="43"/>
      <c r="G35" s="43"/>
      <c r="H35" s="15"/>
      <c r="I35" s="15"/>
      <c r="K35" s="43"/>
      <c r="L35" s="43"/>
      <c r="N35" s="43"/>
      <c r="O35" s="43"/>
      <c r="R35" s="43"/>
      <c r="S35" s="43"/>
    </row>
    <row r="36" spans="1:19" ht="19.95" customHeight="1" x14ac:dyDescent="0.25">
      <c r="C36" s="62" t="s">
        <v>51</v>
      </c>
      <c r="D36" s="122" t="s">
        <v>28</v>
      </c>
      <c r="E36" s="122"/>
      <c r="F36" s="122" t="s">
        <v>57</v>
      </c>
      <c r="G36" s="122"/>
      <c r="H36" s="15"/>
      <c r="I36" s="15"/>
      <c r="J36" s="15"/>
      <c r="K36" s="15"/>
      <c r="L36" s="15"/>
      <c r="M36" s="15"/>
      <c r="N36" s="15"/>
      <c r="O36" s="15"/>
      <c r="R36" s="42"/>
      <c r="S36" s="42"/>
    </row>
    <row r="37" spans="1:19" ht="19.95" customHeight="1" x14ac:dyDescent="0.25">
      <c r="B37" s="17"/>
      <c r="C37" s="64" t="s">
        <v>73</v>
      </c>
      <c r="D37" s="123">
        <v>21</v>
      </c>
      <c r="E37" s="123"/>
      <c r="F37" s="123">
        <f>IF(AND(D37&gt;=18,D37&lt;=40),2,IF(D37&lt;18,0,IF(D37&gt;40,"Valore errato","")))</f>
        <v>2</v>
      </c>
      <c r="G37" s="123"/>
      <c r="H37" s="15"/>
      <c r="I37" s="15"/>
      <c r="J37" s="15"/>
      <c r="K37" s="15"/>
      <c r="L37" s="15"/>
      <c r="M37" s="15"/>
      <c r="N37" s="15"/>
      <c r="O37" s="15"/>
    </row>
    <row r="38" spans="1:19" ht="19.95" customHeight="1" x14ac:dyDescent="0.25">
      <c r="B38" s="17"/>
      <c r="C38" s="65" t="s">
        <v>74</v>
      </c>
      <c r="D38" s="123">
        <v>25</v>
      </c>
      <c r="E38" s="123"/>
      <c r="F38" s="123">
        <f>IF(AND(D38&gt;=24,D38&lt;=31),1,IF(AND(D38&gt;=32,D38&lt;=40),2,IF(D38&gt;40,"Valore errato",IF(D38&lt;18,0,))))</f>
        <v>1</v>
      </c>
      <c r="G38" s="123"/>
      <c r="H38" s="15"/>
      <c r="I38" s="15"/>
      <c r="J38" s="15"/>
      <c r="K38" s="15"/>
      <c r="L38" s="15"/>
      <c r="M38" s="15"/>
      <c r="N38" s="15"/>
      <c r="O38" s="15"/>
    </row>
    <row r="39" spans="1:19" ht="19.95" customHeight="1" x14ac:dyDescent="0.25">
      <c r="B39" s="17"/>
      <c r="C39" s="66" t="s">
        <v>58</v>
      </c>
      <c r="D39" s="123"/>
      <c r="E39" s="123"/>
      <c r="F39" s="130">
        <f>F37+F38</f>
        <v>3</v>
      </c>
      <c r="G39" s="130"/>
      <c r="H39" s="15"/>
      <c r="I39" s="15"/>
      <c r="J39" s="15"/>
      <c r="K39" s="15"/>
      <c r="L39" s="15"/>
      <c r="M39" s="15"/>
      <c r="N39" s="15"/>
      <c r="O39" s="15"/>
    </row>
    <row r="40" spans="1:19" ht="19.95" customHeight="1" x14ac:dyDescent="0.25">
      <c r="B40" s="17"/>
      <c r="C40" s="41"/>
      <c r="D40" s="15"/>
      <c r="E40" s="16"/>
      <c r="F40" s="16"/>
      <c r="G40" s="16"/>
      <c r="H40" s="15"/>
      <c r="I40" s="15"/>
      <c r="J40" s="15"/>
      <c r="K40" s="15"/>
      <c r="L40" s="15"/>
      <c r="M40" s="15"/>
      <c r="N40" s="15"/>
      <c r="O40" s="15"/>
    </row>
    <row r="41" spans="1:19" ht="19.95" customHeight="1" x14ac:dyDescent="0.25">
      <c r="A41" s="75" t="s">
        <v>59</v>
      </c>
      <c r="B41" s="78" t="s">
        <v>60</v>
      </c>
      <c r="C41" s="78"/>
      <c r="D41" s="15"/>
      <c r="E41" s="15"/>
      <c r="F41" s="15"/>
      <c r="G41" s="15"/>
      <c r="H41" s="15"/>
      <c r="I41" s="15"/>
      <c r="J41" s="15"/>
      <c r="K41" s="15"/>
      <c r="L41" s="15"/>
      <c r="M41" s="15"/>
    </row>
    <row r="42" spans="1:19" ht="19.95" customHeight="1" x14ac:dyDescent="0.25">
      <c r="D42" s="15"/>
      <c r="E42" s="15"/>
      <c r="F42" s="15"/>
      <c r="G42" s="15"/>
      <c r="H42" s="15"/>
      <c r="I42" s="15"/>
      <c r="J42" s="15"/>
      <c r="K42" s="15"/>
      <c r="L42" s="15"/>
    </row>
    <row r="43" spans="1:19" ht="19.95" customHeight="1" x14ac:dyDescent="0.25">
      <c r="C43" s="61" t="s">
        <v>75</v>
      </c>
      <c r="D43" s="123">
        <f>D30</f>
        <v>16</v>
      </c>
      <c r="E43" s="123"/>
      <c r="F43" s="15"/>
      <c r="G43" s="15"/>
      <c r="H43" s="15"/>
      <c r="I43" s="15"/>
      <c r="J43" s="15"/>
      <c r="K43" s="15"/>
      <c r="L43" s="15"/>
      <c r="M43" s="15"/>
    </row>
    <row r="44" spans="1:19" ht="19.95" customHeight="1" x14ac:dyDescent="0.25">
      <c r="C44" s="61" t="s">
        <v>58</v>
      </c>
      <c r="D44" s="123">
        <f>F39</f>
        <v>3</v>
      </c>
      <c r="E44" s="123"/>
      <c r="F44" s="15"/>
      <c r="G44" s="15"/>
      <c r="H44" s="15"/>
      <c r="I44" s="15"/>
      <c r="J44" s="15"/>
      <c r="K44" s="15"/>
      <c r="L44" s="15"/>
      <c r="M44" s="15"/>
    </row>
    <row r="45" spans="1:19" ht="19.95" customHeight="1" x14ac:dyDescent="0.25">
      <c r="C45" s="66" t="s">
        <v>61</v>
      </c>
      <c r="D45" s="130">
        <f>D43+D44</f>
        <v>19</v>
      </c>
      <c r="E45" s="130"/>
      <c r="F45" s="15"/>
      <c r="G45" s="15"/>
      <c r="H45" s="15"/>
      <c r="I45" s="15"/>
      <c r="J45" s="15"/>
      <c r="K45" s="15"/>
      <c r="L45" s="15"/>
      <c r="M45" s="15"/>
    </row>
    <row r="46" spans="1:19" ht="19.95" customHeight="1" x14ac:dyDescent="0.25">
      <c r="C46" s="41"/>
      <c r="D46" s="15"/>
      <c r="E46" s="15"/>
      <c r="F46" s="15"/>
      <c r="G46" s="15"/>
      <c r="H46" s="15"/>
      <c r="I46" s="15"/>
      <c r="J46" s="15"/>
      <c r="K46" s="15"/>
      <c r="L46" s="15"/>
      <c r="M46" s="15"/>
    </row>
    <row r="47" spans="1:19" ht="19.95" customHeight="1" x14ac:dyDescent="0.25">
      <c r="C47" s="67" t="s">
        <v>29</v>
      </c>
      <c r="D47" s="123">
        <v>18</v>
      </c>
      <c r="E47" s="123"/>
    </row>
    <row r="48" spans="1:19" ht="19.95" customHeight="1" x14ac:dyDescent="0.25">
      <c r="C48" s="67" t="s">
        <v>30</v>
      </c>
      <c r="D48" s="122" t="str">
        <f>IF(D45&gt;=D47,"Positivo","Negativo")</f>
        <v>Positivo</v>
      </c>
      <c r="E48" s="122"/>
    </row>
    <row r="49" spans="1:19" ht="19.95" customHeight="1" x14ac:dyDescent="0.25">
      <c r="B49" s="17"/>
      <c r="C49" s="1"/>
      <c r="D49" s="15"/>
      <c r="E49" s="15"/>
      <c r="F49" s="15"/>
      <c r="G49" s="15"/>
      <c r="H49" s="15"/>
      <c r="I49" s="15"/>
      <c r="J49" s="15"/>
      <c r="K49" s="15"/>
      <c r="L49" s="15"/>
      <c r="M49" s="15"/>
    </row>
    <row r="50" spans="1:19" ht="19.95" customHeight="1" x14ac:dyDescent="0.25">
      <c r="A50" s="79"/>
      <c r="B50" s="126" t="s">
        <v>62</v>
      </c>
      <c r="C50" s="126"/>
      <c r="D50" s="126"/>
      <c r="E50" s="126"/>
      <c r="F50" s="126"/>
      <c r="G50" s="126"/>
      <c r="H50" s="126"/>
      <c r="I50" s="126"/>
      <c r="J50" s="126"/>
      <c r="K50" s="48"/>
      <c r="L50" s="48"/>
      <c r="M50" s="48"/>
      <c r="N50" s="48"/>
      <c r="O50" s="48"/>
      <c r="P50" s="48"/>
      <c r="Q50" s="48"/>
      <c r="R50" s="48"/>
      <c r="S50" s="48"/>
    </row>
    <row r="51" spans="1:19" ht="30.75" customHeight="1" x14ac:dyDescent="0.25">
      <c r="A51" s="79"/>
      <c r="B51" s="126"/>
      <c r="C51" s="126"/>
      <c r="D51" s="126"/>
      <c r="E51" s="126"/>
      <c r="F51" s="126"/>
      <c r="G51" s="126"/>
      <c r="H51" s="126"/>
      <c r="I51" s="126"/>
      <c r="J51" s="126"/>
      <c r="K51" s="48"/>
      <c r="L51" s="48"/>
      <c r="M51" s="48"/>
      <c r="N51" s="48"/>
      <c r="O51" s="48"/>
      <c r="P51" s="48"/>
      <c r="Q51" s="48"/>
      <c r="R51" s="48"/>
      <c r="S51" s="48"/>
    </row>
    <row r="52" spans="1:19" ht="19.95" customHeight="1" x14ac:dyDescent="0.25">
      <c r="A52" s="79"/>
      <c r="B52" s="80"/>
      <c r="C52" s="80"/>
      <c r="D52" s="80"/>
      <c r="E52" s="80"/>
      <c r="F52" s="80"/>
      <c r="G52" s="80"/>
      <c r="H52" s="80"/>
      <c r="I52" s="80"/>
      <c r="J52" s="80"/>
      <c r="K52" s="48"/>
      <c r="L52" s="48"/>
      <c r="M52" s="48"/>
      <c r="N52" s="48"/>
      <c r="O52" s="48"/>
      <c r="P52" s="48"/>
      <c r="Q52" s="48"/>
      <c r="R52" s="48"/>
      <c r="S52" s="48"/>
    </row>
  </sheetData>
  <mergeCells count="38">
    <mergeCell ref="B11:J12"/>
    <mergeCell ref="B13:J15"/>
    <mergeCell ref="B24:J25"/>
    <mergeCell ref="B50:J51"/>
    <mergeCell ref="A8:J9"/>
    <mergeCell ref="B27:C27"/>
    <mergeCell ref="A11:A12"/>
    <mergeCell ref="A13:A15"/>
    <mergeCell ref="D48:E48"/>
    <mergeCell ref="F37:G37"/>
    <mergeCell ref="F38:G38"/>
    <mergeCell ref="F39:G39"/>
    <mergeCell ref="D43:E43"/>
    <mergeCell ref="D44:E44"/>
    <mergeCell ref="D45:E45"/>
    <mergeCell ref="F31:G31"/>
    <mergeCell ref="D47:E47"/>
    <mergeCell ref="D37:E37"/>
    <mergeCell ref="D38:E38"/>
    <mergeCell ref="D29:E29"/>
    <mergeCell ref="D18:G18"/>
    <mergeCell ref="D19:E19"/>
    <mergeCell ref="D20:E20"/>
    <mergeCell ref="D21:E21"/>
    <mergeCell ref="D22:E22"/>
    <mergeCell ref="F19:G19"/>
    <mergeCell ref="F20:G20"/>
    <mergeCell ref="F32:G32"/>
    <mergeCell ref="D30:E30"/>
    <mergeCell ref="D31:E31"/>
    <mergeCell ref="D32:E32"/>
    <mergeCell ref="D36:E36"/>
    <mergeCell ref="F29:G29"/>
    <mergeCell ref="F30:G30"/>
    <mergeCell ref="F21:G21"/>
    <mergeCell ref="F22:G22"/>
    <mergeCell ref="D39:E39"/>
    <mergeCell ref="F36:G36"/>
  </mergeCells>
  <pageMargins left="0.51181102362204722" right="0.51181102362204722" top="0.55118110236220474" bottom="0.94488188976377963" header="0.31496062992125984" footer="0.31496062992125984"/>
  <pageSetup paperSize="9" scale="6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1c8fe4a-718e-482a-bfdc-b5882233a073">
      <Terms xmlns="http://schemas.microsoft.com/office/infopath/2007/PartnerControls"/>
    </lcf76f155ced4ddcb4097134ff3c332f>
    <TaxCatchAll xmlns="250146f2-aedb-4693-b1ce-3d2663b0078f" xsi:nil="true"/>
    <Numero xmlns="41c8fe4a-718e-482a-bfdc-b5882233a073" xsi:nil="true"/>
    <_dlc_DocId xmlns="250146f2-aedb-4693-b1ce-3d2663b0078f">N6ECJHUDJUHF-379112552-968493</_dlc_DocId>
    <_dlc_DocIdUrl xmlns="250146f2-aedb-4693-b1ce-3d2663b0078f">
      <Url>https://gruppofsitaliane.sharepoint.com/sites/FER-Ferservizi-RM-AREAACQUISTIDIGRUPPO/_layouts/15/DocIdRedir.aspx?ID=N6ECJHUDJUHF-379112552-968493</Url>
      <Description>N6ECJHUDJUHF-379112552-968493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05912ACF7ECF645871D418ED857A403" ma:contentTypeVersion="18" ma:contentTypeDescription="Creare un nuovo documento." ma:contentTypeScope="" ma:versionID="6b19193a107d91ef1814eb83cf7da891">
  <xsd:schema xmlns:xsd="http://www.w3.org/2001/XMLSchema" xmlns:xs="http://www.w3.org/2001/XMLSchema" xmlns:p="http://schemas.microsoft.com/office/2006/metadata/properties" xmlns:ns2="250146f2-aedb-4693-b1ce-3d2663b0078f" xmlns:ns3="41c8fe4a-718e-482a-bfdc-b5882233a073" targetNamespace="http://schemas.microsoft.com/office/2006/metadata/properties" ma:root="true" ma:fieldsID="e52ddd2534db88ff780fcf119af72fc5" ns2:_="" ns3:_="">
    <xsd:import namespace="250146f2-aedb-4693-b1ce-3d2663b0078f"/>
    <xsd:import namespace="41c8fe4a-718e-482a-bfdc-b5882233a073"/>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LengthInSeconds" minOccurs="0"/>
                <xsd:element ref="ns3:MediaServiceOCR" minOccurs="0"/>
                <xsd:element ref="ns3:MediaServiceAutoKeyPoints" minOccurs="0"/>
                <xsd:element ref="ns3:MediaServiceKeyPoints" minOccurs="0"/>
                <xsd:element ref="ns3:Numero" minOccurs="0"/>
                <xsd:element ref="ns2:SharedWithUsers" minOccurs="0"/>
                <xsd:element ref="ns2:SharedWithDetails" minOccurs="0"/>
                <xsd:element ref="ns3:lcf76f155ced4ddcb4097134ff3c332f" minOccurs="0"/>
                <xsd:element ref="ns2:TaxCatchAll"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0146f2-aedb-4693-b1ce-3d2663b0078f" elementFormDefault="qualified">
    <xsd:import namespace="http://schemas.microsoft.com/office/2006/documentManagement/types"/>
    <xsd:import namespace="http://schemas.microsoft.com/office/infopath/2007/PartnerControls"/>
    <xsd:element name="_dlc_DocId" ma:index="8" nillable="true" ma:displayName="Valore ID documento" ma:description="Valore dell'ID documento assegnato all'elemento." ma:internalName="_dlc_DocId" ma:readOnly="true">
      <xsd:simpleType>
        <xsd:restriction base="dms:Text"/>
      </xsd:simpleType>
    </xsd:element>
    <xsd:element name="_dlc_DocIdUrl" ma:index="9" nillable="true" ma:displayName="ID documento" ma:description="Collegamento permanente al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Condiviso con dettagli" ma:internalName="SharedWithDetails" ma:readOnly="true">
      <xsd:simpleType>
        <xsd:restriction base="dms:Note">
          <xsd:maxLength value="255"/>
        </xsd:restriction>
      </xsd:simpleType>
    </xsd:element>
    <xsd:element name="TaxCatchAll" ma:index="26" nillable="true" ma:displayName="Taxonomy Catch All Column" ma:hidden="true" ma:list="{8f2f6c6e-6ff2-4e09-9dd6-b08f1ec8630e}" ma:internalName="TaxCatchAll" ma:showField="CatchAllData" ma:web="250146f2-aedb-4693-b1ce-3d2663b0078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1c8fe4a-718e-482a-bfdc-b5882233a07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Numero" ma:index="21" nillable="true" ma:displayName="Numero" ma:description="100" ma:format="Dropdown" ma:internalName="Numero" ma:percentage="FALSE">
      <xsd:simpleType>
        <xsd:restriction base="dms:Number"/>
      </xsd:simpleType>
    </xsd:element>
    <xsd:element name="lcf76f155ced4ddcb4097134ff3c332f" ma:index="25" nillable="true" ma:taxonomy="true" ma:internalName="lcf76f155ced4ddcb4097134ff3c332f" ma:taxonomyFieldName="MediaServiceImageTags" ma:displayName="Tag immagine" ma:readOnly="false" ma:fieldId="{5cf76f15-5ced-4ddc-b409-7134ff3c332f}" ma:taxonomyMulti="true" ma:sspId="2f0c148f-5ca2-4a38-b716-16d776545e11" ma:termSetId="09814cd3-568e-fe90-9814-8d621ff8fb84" ma:anchorId="fba54fb3-c3e1-fe81-a776-ca4b69148c4d" ma:open="true" ma:isKeyword="false">
      <xsd:complexType>
        <xsd:sequence>
          <xsd:element ref="pc:Terms" minOccurs="0" maxOccurs="1"/>
        </xsd:sequence>
      </xsd:complexType>
    </xsd:element>
    <xsd:element name="MediaServiceLocation" ma:index="2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87F45E-DEEF-43DF-9553-6A3E2019D83D}">
  <ds:schemaRefs>
    <ds:schemaRef ds:uri="http://schemas.openxmlformats.org/package/2006/metadata/core-properties"/>
    <ds:schemaRef ds:uri="250146f2-aedb-4693-b1ce-3d2663b0078f"/>
    <ds:schemaRef ds:uri="http://purl.org/dc/terms/"/>
    <ds:schemaRef ds:uri="http://schemas.microsoft.com/office/2006/documentManagement/types"/>
    <ds:schemaRef ds:uri="http://schemas.microsoft.com/office/infopath/2007/PartnerControls"/>
    <ds:schemaRef ds:uri="41c8fe4a-718e-482a-bfdc-b5882233a073"/>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10AD3CA-AEA5-48AE-A476-24324F7AB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0146f2-aedb-4693-b1ce-3d2663b0078f"/>
    <ds:schemaRef ds:uri="41c8fe4a-718e-482a-bfdc-b5882233a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8CC9C8-A44E-473F-A1A1-9AD581F07DAE}">
  <ds:schemaRefs>
    <ds:schemaRef ds:uri="http://schemas.microsoft.com/sharepoint/events"/>
  </ds:schemaRefs>
</ds:datastoreItem>
</file>

<file path=customXml/itemProps4.xml><?xml version="1.0" encoding="utf-8"?>
<ds:datastoreItem xmlns:ds="http://schemas.openxmlformats.org/officeDocument/2006/customXml" ds:itemID="{000CCBF9-6A2C-4E31-B3D0-CF725CC37D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Esempio PSF - Indici Criterio 1</vt:lpstr>
      <vt:lpstr>Esempio PSF - Indici Criterio 2</vt:lpstr>
      <vt:lpstr>Esempio di calcolo PSFM</vt:lpstr>
      <vt:lpstr>'Esempio di calcolo PSFM'!Area_stampa</vt:lpstr>
      <vt:lpstr>'Esempio PSF - Indici Criterio 1'!Area_stampa</vt:lpstr>
      <vt:lpstr>'Esempio PSF - Indici Criterio 2'!Area_stampa</vt:lpstr>
      <vt:lpstr>'Esempio PSF - Indici Criterio 1'!Titoli_stampa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Bartocci Stefano</dc:creator>
  <cp:keywords/>
  <dc:description/>
  <cp:lastModifiedBy>BARTOCCI STEFANO</cp:lastModifiedBy>
  <cp:revision/>
  <cp:lastPrinted>2023-04-12T10:10:03Z</cp:lastPrinted>
  <dcterms:created xsi:type="dcterms:W3CDTF">2017-05-05T06:59:48Z</dcterms:created>
  <dcterms:modified xsi:type="dcterms:W3CDTF">2024-10-04T07:50:23Z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0x010100005912ACF7ECF645871D418ED857A403</vt:lpwstr>
  </property>
  <property fmtid="{D5CDD505-2E9C-101B-9397-08002B2CF9AE}" pid="3" name="Order">
    <vt:r8>127200</vt:r8>
  </property>
  <property fmtid="{D5CDD505-2E9C-101B-9397-08002B2CF9AE}" pid="4" name="MediaServiceImageTags">
    <vt:lpwstr/>
  </property>
  <property fmtid="{D5CDD505-2E9C-101B-9397-08002B2CF9AE}" pid="5" name="_dlc_DocIdItemGuid">
    <vt:lpwstr>4565cad5-815c-440c-814a-da28791b827f</vt:lpwstr>
  </property>
  <property fmtid="{D5CDD505-2E9C-101B-9397-08002B2CF9AE}" pid="6" name="MSIP_Label_eb610926-b11d-4bd1-8654-6c75deb69a31_Enabled">
    <vt:lpwstr>true</vt:lpwstr>
  </property>
  <property fmtid="{D5CDD505-2E9C-101B-9397-08002B2CF9AE}" pid="7" name="MSIP_Label_eb610926-b11d-4bd1-8654-6c75deb69a31_SetDate">
    <vt:lpwstr>2023-04-11T15:06:20Z</vt:lpwstr>
  </property>
  <property fmtid="{D5CDD505-2E9C-101B-9397-08002B2CF9AE}" pid="8" name="MSIP_Label_eb610926-b11d-4bd1-8654-6c75deb69a31_Method">
    <vt:lpwstr>Privileged</vt:lpwstr>
  </property>
  <property fmtid="{D5CDD505-2E9C-101B-9397-08002B2CF9AE}" pid="9" name="MSIP_Label_eb610926-b11d-4bd1-8654-6c75deb69a31_Name">
    <vt:lpwstr>Public without footer</vt:lpwstr>
  </property>
  <property fmtid="{D5CDD505-2E9C-101B-9397-08002B2CF9AE}" pid="10" name="MSIP_Label_eb610926-b11d-4bd1-8654-6c75deb69a31_SiteId">
    <vt:lpwstr>4c8a6547-459a-4b75-a3dc-f66efe3e9c4e</vt:lpwstr>
  </property>
  <property fmtid="{D5CDD505-2E9C-101B-9397-08002B2CF9AE}" pid="11" name="MSIP_Label_eb610926-b11d-4bd1-8654-6c75deb69a31_ActionId">
    <vt:lpwstr>24f7a797-05f5-4e32-b1a0-cca0d88744c2</vt:lpwstr>
  </property>
  <property fmtid="{D5CDD505-2E9C-101B-9397-08002B2CF9AE}" pid="12" name="MSIP_Label_eb610926-b11d-4bd1-8654-6c75deb69a31_ContentBits">
    <vt:lpwstr>0</vt:lpwstr>
  </property>
</Properties>
</file>